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24226"/>
  <mc:AlternateContent xmlns:mc="http://schemas.openxmlformats.org/markup-compatibility/2006">
    <mc:Choice Requires="x15">
      <x15ac:absPath xmlns:x15ac="http://schemas.microsoft.com/office/spreadsheetml/2010/11/ac" url="K:\SECRETARIAT\Ecole-pte-enfance\Crèches\"/>
    </mc:Choice>
  </mc:AlternateContent>
  <xr:revisionPtr revIDLastSave="0" documentId="13_ncr:1_{45729E9F-7419-491D-B915-B36EEF60993D}" xr6:coauthVersionLast="47" xr6:coauthVersionMax="47" xr10:uidLastSave="{00000000-0000-0000-0000-000000000000}"/>
  <bookViews>
    <workbookView xWindow="-120" yWindow="-120" windowWidth="38640" windowHeight="21360" xr2:uid="{00000000-000D-0000-FFFF-FFFF00000000}"/>
  </bookViews>
  <sheets>
    <sheet name="salariés " sheetId="4" r:id="rId1"/>
    <sheet name="salariés - indépendants" sheetId="1" r:id="rId2"/>
    <sheet name="Source" sheetId="2" r:id="rId3"/>
    <sheet name="indépendants" sheetId="3" r:id="rId4"/>
  </sheets>
  <definedNames>
    <definedName name="_xlnm.Print_Area" localSheetId="3">indépendants!$A$1:$G$42</definedName>
    <definedName name="_xlnm.Print_Area" localSheetId="0">'salariés '!$A$1:$G$31</definedName>
    <definedName name="_xlnm.Print_Area" localSheetId="1">'salariés - indépendants'!$A$1:$G$30</definedName>
    <definedName name="_xlnm.Print_Area" localSheetId="2">Source!$A$1:$G$36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3" i="4" l="1"/>
  <c r="G28" i="4"/>
  <c r="D28" i="4"/>
  <c r="G27" i="4"/>
  <c r="D27" i="4"/>
  <c r="G26" i="4"/>
  <c r="D26" i="4"/>
  <c r="D25" i="4"/>
  <c r="G24" i="4"/>
  <c r="D24" i="4"/>
  <c r="D23" i="4"/>
  <c r="G22" i="4"/>
  <c r="D22" i="4"/>
  <c r="G21" i="4"/>
  <c r="D21" i="4"/>
  <c r="G20" i="4"/>
  <c r="D20" i="4"/>
  <c r="G22" i="1"/>
  <c r="G21" i="1"/>
  <c r="G20" i="1"/>
  <c r="D24" i="1"/>
  <c r="D23" i="1"/>
  <c r="D22" i="1"/>
  <c r="D21" i="1"/>
  <c r="D20" i="1"/>
  <c r="G24" i="1"/>
  <c r="D27" i="1"/>
  <c r="D26" i="1"/>
  <c r="D25" i="1"/>
  <c r="D29" i="4" l="1"/>
  <c r="G25" i="4"/>
  <c r="G29" i="4" s="1"/>
  <c r="G32" i="3"/>
  <c r="D32" i="3"/>
  <c r="G31" i="3"/>
  <c r="D31" i="3"/>
  <c r="G30" i="3"/>
  <c r="D30" i="3"/>
  <c r="G28" i="3"/>
  <c r="D28" i="3"/>
  <c r="G27" i="3"/>
  <c r="D27" i="3"/>
  <c r="G26" i="3"/>
  <c r="D26" i="3"/>
  <c r="G25" i="3"/>
  <c r="D25" i="3"/>
  <c r="G31" i="4" l="1"/>
  <c r="G29" i="3"/>
  <c r="G33" i="3" s="1"/>
  <c r="D29" i="3"/>
  <c r="D33" i="3" s="1"/>
  <c r="D25" i="2"/>
  <c r="G25" i="2"/>
  <c r="D26" i="2"/>
  <c r="G26" i="2"/>
  <c r="D27" i="2" l="1"/>
  <c r="G27" i="2"/>
  <c r="C35" i="3"/>
  <c r="C29" i="2"/>
  <c r="G28" i="1"/>
  <c r="D28" i="1"/>
  <c r="G27" i="1"/>
  <c r="G26" i="1"/>
  <c r="G25" i="1" l="1"/>
  <c r="G29" i="1" s="1"/>
  <c r="D29" i="1"/>
</calcChain>
</file>

<file path=xl/sharedStrings.xml><?xml version="1.0" encoding="utf-8"?>
<sst xmlns="http://schemas.openxmlformats.org/spreadsheetml/2006/main" count="171" uniqueCount="61">
  <si>
    <t>Salariés - rentiers</t>
  </si>
  <si>
    <t>Selon les recommandation du SEJ (service de l'enfance et de la jeunesse)</t>
  </si>
  <si>
    <t>Pour le contrôle du prix financièrement accessible, c’est le calcul du revenu déterminant tel que mentionné ci-dessous qui servira de base. Ce calcul du revenu déterminant est fait de manière analogue au calcul du droit à la subvention aux assurances maladies, soit : Le revenu déterminant est donné par le revenu annuel net du dernier avis de taxation (code 4.910) disponible au 1er janvier de l’année en cours, auquel sont ajoutés :</t>
  </si>
  <si>
    <t xml:space="preserve">a) pour les personnes salariées ou rentières : les primes et cotisations d’assurance (codes 4.110 à 4.140), les intérêts passifs privés pour la part qui excède 30 000 francs (code 4.210), les frais d’entretien d’immeubles privés pour la part qui excède 15 000 francs (code 4.310) et le vingtième (5 %) de la fortune imposable (code 7.910).
</t>
  </si>
  <si>
    <t>Année scolaire</t>
  </si>
  <si>
    <t>Nom et prénom(s) enfant(s)</t>
  </si>
  <si>
    <t>Coordonnées des parents</t>
  </si>
  <si>
    <t xml:space="preserve">Père </t>
  </si>
  <si>
    <t>Mère</t>
  </si>
  <si>
    <t>(si même domicile que l'enfant)</t>
  </si>
  <si>
    <t>Nom et prénom</t>
  </si>
  <si>
    <r>
      <t xml:space="preserve">Calcul - </t>
    </r>
    <r>
      <rPr>
        <sz val="12"/>
        <color indexed="8"/>
        <rFont val="Arial Narrow"/>
        <family val="2"/>
      </rPr>
      <t>pour les personnes salariées ou rentières :</t>
    </r>
  </si>
  <si>
    <t>Familles mariées ou monoparentales</t>
  </si>
  <si>
    <t>Familles en concubinage</t>
  </si>
  <si>
    <t>remplir les deux colonnes en fonction des données du dernier avis de taxation en vigueur</t>
  </si>
  <si>
    <t>revenu déterminant</t>
  </si>
  <si>
    <t>+ 4.110</t>
  </si>
  <si>
    <t>primes caisse maladie</t>
  </si>
  <si>
    <t>+ 4.120</t>
  </si>
  <si>
    <t>autres primes et cotisations</t>
  </si>
  <si>
    <t>+ 4.130</t>
  </si>
  <si>
    <t>prévoyance individuelle</t>
  </si>
  <si>
    <t>+ 4.140</t>
  </si>
  <si>
    <t>rachat d’années d’assurance</t>
  </si>
  <si>
    <t>subtotal</t>
  </si>
  <si>
    <t xml:space="preserve"> </t>
  </si>
  <si>
    <t>+ 4.210</t>
  </si>
  <si>
    <t>les intérêts passifs privés</t>
  </si>
  <si>
    <t>+ 4.310</t>
  </si>
  <si>
    <t>les frais entretien immeuble</t>
  </si>
  <si>
    <t>+ 7.910</t>
  </si>
  <si>
    <t xml:space="preserve">fortune imposable    </t>
  </si>
  <si>
    <t>Total</t>
  </si>
  <si>
    <t>Montant pris en compte pour                                    le calcul du revenu déterminant</t>
  </si>
  <si>
    <t xml:space="preserve">Date </t>
  </si>
  <si>
    <t>le</t>
  </si>
  <si>
    <t>Signature(s)</t>
  </si>
  <si>
    <t xml:space="preserve">!!! Cette feuille de calcul n'a qu'une valeur indicative,                                                                                                                                                    le tarif définitif est calculé par l'administration communale d'Attalens et adapté en cas de rectification de l'avis de taxation !!! </t>
  </si>
  <si>
    <r>
      <t xml:space="preserve">remplir la première et/ou la deuxième colonne en fonction des données du dernier avis de taxation en vigueur </t>
    </r>
    <r>
      <rPr>
        <sz val="11"/>
        <color indexed="8"/>
        <rFont val="Wingdings"/>
        <charset val="2"/>
      </rPr>
      <t>F</t>
    </r>
    <r>
      <rPr>
        <sz val="11"/>
        <color indexed="8"/>
        <rFont val="Arial Narrow"/>
        <family val="2"/>
      </rPr>
      <t>aux déductions mentionnées avec un *</t>
    </r>
  </si>
  <si>
    <t>ne remplir que les cases colorées mettre les valeurs en positif / en cas de fortune imp. négative, mettre 0</t>
  </si>
  <si>
    <t>selon tabelle approuvée par le Conseil communal,                        entrée en vigueur le 01.08.2016</t>
  </si>
  <si>
    <t>Fortune imposable</t>
  </si>
  <si>
    <t>Revenu brut soumis à l'impôt</t>
  </si>
  <si>
    <t>c) Pour les personnes imposées à la source, le revenu déterminant correspond à 80% du revenu brut soumis à l'impôt, augmenté du vingtième de la fortune imposable, selon les données fiscales disponibles au 1er janvier de l'année en cours.</t>
  </si>
  <si>
    <t>Impôt à la source</t>
  </si>
  <si>
    <t>Indépendants</t>
  </si>
  <si>
    <t xml:space="preserve">b) pour les personnes ayant une activité indépendante : les primes et cotisations d’assurance (codes 4.110), les autres primes et cotisations (code 4.120), le rachat d'années d'assurance (2ème pilier, caisse de pension) pour la part qui excède 15 000 francs (code 4.140), les intérêts passifs privés pour la part qui excède 30 000 francs (code 4.210), les frais d’entretien d’immeubles privés pour la part qui excède 15 000 francs (code 4.310) et le vingtième (5 %) de la fortune imposable (code 7.910).
</t>
  </si>
  <si>
    <r>
      <t xml:space="preserve">Calcul - </t>
    </r>
    <r>
      <rPr>
        <sz val="10"/>
        <color indexed="8"/>
        <rFont val="Arial"/>
        <family val="2"/>
      </rPr>
      <t>pour les personnes salariées ou rentières :</t>
    </r>
  </si>
  <si>
    <r>
      <t xml:space="preserve">remplir la première et/ou la deuxième colonne en fonction des données du dernier avis de taxation en vigueur </t>
    </r>
    <r>
      <rPr>
        <sz val="10"/>
        <color indexed="8"/>
        <rFont val="Wingdings"/>
        <charset val="2"/>
      </rPr>
      <t>F</t>
    </r>
    <r>
      <rPr>
        <sz val="10"/>
        <color indexed="8"/>
        <rFont val="Arial"/>
        <family val="2"/>
      </rPr>
      <t>aux déductions mentionnées avec un *</t>
    </r>
  </si>
  <si>
    <t>primes caisse maladie/accidents</t>
  </si>
  <si>
    <t>(uniquement si montant positif)</t>
  </si>
  <si>
    <t>revenu net</t>
  </si>
  <si>
    <t>Père (ou conjoint)</t>
  </si>
  <si>
    <t>Mère (ou conjointe)</t>
  </si>
  <si>
    <t xml:space="preserve"> salariés</t>
  </si>
  <si>
    <t>indépendants</t>
  </si>
  <si>
    <t>Père/conjoint</t>
  </si>
  <si>
    <t>Mère/conjointe</t>
  </si>
  <si>
    <t>Père ou conjoint</t>
  </si>
  <si>
    <t>Mère ou conjointe</t>
  </si>
  <si>
    <t>salariés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</si>
</sst>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fr.&quot;\ #,##0.00;&quot;fr.&quot;\ \-#,##0.00"/>
    <numFmt numFmtId="165" formatCode="_ &quot;fr.&quot;\ * #,##0.00_ ;_ &quot;fr.&quot;\ * \-#,##0.00_ ;_ &quot;fr.&quot;\ * &quot;-&quot;??_ ;_ @_ "/>
    <numFmt numFmtId="166" formatCode="0.000"/>
    <numFmt numFmtId="167" formatCode="#,##0.000"/>
  </numFmts>
  <fonts count="24" x14ac:knownFonts="1">
    <font>
      <sz val="10"/>
      <color theme="1"/>
      <name val="Arial"/>
      <family val="2"/>
    </font>
    <font>
      <sz val="11"/>
      <color indexed="8"/>
      <name val="Arial Narrow"/>
      <family val="2"/>
    </font>
    <font>
      <sz val="11"/>
      <name val="Arial Narrow"/>
      <family val="2"/>
    </font>
    <font>
      <sz val="10"/>
      <name val="Arial Narrow"/>
      <family val="2"/>
    </font>
    <font>
      <sz val="12"/>
      <color indexed="8"/>
      <name val="Arial Narrow"/>
      <family val="2"/>
    </font>
    <font>
      <sz val="12"/>
      <name val="Arial Narrow"/>
      <family val="2"/>
    </font>
    <font>
      <b/>
      <sz val="12"/>
      <name val="Arial Narrow"/>
      <family val="2"/>
    </font>
    <font>
      <sz val="11"/>
      <color indexed="8"/>
      <name val="Wingdings"/>
      <charset val="2"/>
    </font>
    <font>
      <sz val="11"/>
      <color theme="1"/>
      <name val="Arial Narrow"/>
      <family val="2"/>
    </font>
    <font>
      <b/>
      <sz val="14"/>
      <color theme="1"/>
      <name val="Arial Narrow"/>
      <family val="2"/>
    </font>
    <font>
      <sz val="10"/>
      <color theme="1"/>
      <name val="Arial Narrow"/>
      <family val="2"/>
    </font>
    <font>
      <b/>
      <sz val="12"/>
      <color theme="1"/>
      <name val="Arial Narrow"/>
      <family val="2"/>
    </font>
    <font>
      <sz val="9"/>
      <color theme="1"/>
      <name val="Arial Narrow"/>
      <family val="2"/>
    </font>
    <font>
      <i/>
      <sz val="9"/>
      <color theme="1"/>
      <name val="Arial Narrow"/>
      <family val="2"/>
    </font>
    <font>
      <i/>
      <sz val="10"/>
      <color theme="1"/>
      <name val="Arial Narrow"/>
      <family val="2"/>
    </font>
    <font>
      <b/>
      <sz val="11"/>
      <color theme="1"/>
      <name val="Arial Narrow"/>
      <family val="2"/>
    </font>
    <font>
      <i/>
      <sz val="8"/>
      <color theme="1"/>
      <name val="Arial Narrow"/>
      <family val="2"/>
    </font>
    <font>
      <sz val="11"/>
      <color rgb="FFFF0000"/>
      <name val="Arial Narrow"/>
      <family val="2"/>
    </font>
    <font>
      <b/>
      <sz val="11"/>
      <color theme="0"/>
      <name val="Arial Narrow"/>
      <family val="2"/>
    </font>
    <font>
      <sz val="10"/>
      <color theme="0"/>
      <name val="Arial Narrow"/>
      <family val="2"/>
    </font>
    <font>
      <b/>
      <sz val="12"/>
      <color theme="0"/>
      <name val="Arial Narrow"/>
      <family val="2"/>
    </font>
    <font>
      <sz val="10"/>
      <color theme="1"/>
      <name val="Arial"/>
      <family val="2"/>
    </font>
    <font>
      <sz val="10"/>
      <color indexed="8"/>
      <name val="Arial"/>
      <family val="2"/>
    </font>
    <font>
      <sz val="10"/>
      <color indexed="8"/>
      <name val="Wingdings"/>
      <charset val="2"/>
    </font>
  </fonts>
  <fills count="10">
    <fill>
      <patternFill patternType="none"/>
    </fill>
    <fill>
      <patternFill patternType="gray125"/>
    </fill>
    <fill>
      <patternFill patternType="solid">
        <fgColor theme="4" tint="0.39997558519241921"/>
        <bgColor indexed="64"/>
      </patternFill>
    </fill>
    <fill>
      <patternFill patternType="solid">
        <fgColor theme="3" tint="-0.249977111117893"/>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1" tint="0.499984740745262"/>
        <bgColor indexed="64"/>
      </patternFill>
    </fill>
    <fill>
      <patternFill patternType="solid">
        <fgColor theme="2" tint="-9.9978637043366805E-2"/>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8" fillId="0" borderId="0" xfId="0" applyFont="1"/>
    <xf numFmtId="0" fontId="2" fillId="0" borderId="4" xfId="0" applyFont="1" applyFill="1" applyBorder="1"/>
    <xf numFmtId="0" fontId="8" fillId="0" borderId="0" xfId="0" applyFont="1" applyBorder="1"/>
    <xf numFmtId="0" fontId="9" fillId="0" borderId="0" xfId="0" applyFont="1" applyBorder="1"/>
    <xf numFmtId="0" fontId="8" fillId="0" borderId="0" xfId="0" applyFont="1" applyBorder="1" applyAlignment="1">
      <alignment vertical="center"/>
    </xf>
    <xf numFmtId="0" fontId="8" fillId="0" borderId="0" xfId="0" applyFont="1" applyAlignment="1">
      <alignment vertical="center"/>
    </xf>
    <xf numFmtId="0" fontId="2" fillId="0" borderId="4" xfId="0" applyFont="1" applyFill="1" applyBorder="1" applyAlignment="1">
      <alignment vertical="center"/>
    </xf>
    <xf numFmtId="0" fontId="8" fillId="0" borderId="0" xfId="0" applyFont="1" applyAlignment="1">
      <alignment horizontal="left"/>
    </xf>
    <xf numFmtId="0" fontId="2" fillId="0" borderId="4" xfId="0" applyFont="1" applyFill="1" applyBorder="1" applyAlignment="1">
      <alignment horizontal="left"/>
    </xf>
    <xf numFmtId="0" fontId="10" fillId="0" borderId="0" xfId="0" applyFont="1" applyAlignment="1">
      <alignment horizontal="left"/>
    </xf>
    <xf numFmtId="0" fontId="3" fillId="0" borderId="4" xfId="0" applyFont="1" applyFill="1" applyBorder="1" applyAlignment="1">
      <alignment horizontal="left"/>
    </xf>
    <xf numFmtId="0" fontId="8" fillId="0" borderId="1" xfId="0" applyFont="1" applyBorder="1"/>
    <xf numFmtId="0" fontId="11" fillId="0" borderId="0" xfId="0" applyFont="1" applyBorder="1" applyAlignment="1">
      <alignment vertical="center"/>
    </xf>
    <xf numFmtId="0" fontId="9" fillId="0" borderId="0" xfId="0" applyFont="1" applyFill="1" applyBorder="1" applyAlignment="1">
      <alignment horizontal="center" vertical="center"/>
    </xf>
    <xf numFmtId="0" fontId="10" fillId="0" borderId="0" xfId="0" applyFont="1" applyFill="1" applyBorder="1" applyAlignment="1">
      <alignment horizontal="right" wrapText="1" indent="1"/>
    </xf>
    <xf numFmtId="0" fontId="9" fillId="0" borderId="0" xfId="0" applyFont="1" applyFill="1" applyBorder="1" applyAlignment="1" applyProtection="1">
      <alignment horizontal="center" vertical="center"/>
      <protection locked="0"/>
    </xf>
    <xf numFmtId="0" fontId="8" fillId="0" borderId="0" xfId="0" applyFont="1" applyFill="1"/>
    <xf numFmtId="0" fontId="11" fillId="0" borderId="0" xfId="0" applyFont="1" applyBorder="1"/>
    <xf numFmtId="0" fontId="12" fillId="0" borderId="0" xfId="0" applyFont="1" applyBorder="1"/>
    <xf numFmtId="0" fontId="8" fillId="0" borderId="0" xfId="0" applyFont="1" applyBorder="1" applyAlignment="1">
      <alignment vertical="top"/>
    </xf>
    <xf numFmtId="0" fontId="8" fillId="0" borderId="0" xfId="0" applyFont="1" applyAlignment="1"/>
    <xf numFmtId="0" fontId="13" fillId="0" borderId="0" xfId="0" applyFont="1" applyBorder="1"/>
    <xf numFmtId="0" fontId="12" fillId="0" borderId="0" xfId="0" applyFont="1" applyAlignment="1"/>
    <xf numFmtId="0" fontId="12" fillId="0" borderId="0" xfId="0" applyFont="1"/>
    <xf numFmtId="4" fontId="5" fillId="0" borderId="4" xfId="0" applyNumberFormat="1" applyFont="1" applyFill="1" applyBorder="1" applyAlignment="1">
      <alignment horizontal="center"/>
    </xf>
    <xf numFmtId="166" fontId="8" fillId="0" borderId="0" xfId="0" applyNumberFormat="1" applyFont="1" applyBorder="1" applyAlignment="1">
      <alignment horizontal="left" vertical="center"/>
    </xf>
    <xf numFmtId="165" fontId="8" fillId="2" borderId="0" xfId="0" applyNumberFormat="1" applyFont="1" applyFill="1" applyBorder="1" applyAlignment="1" applyProtection="1">
      <alignment vertical="center"/>
      <protection locked="0"/>
    </xf>
    <xf numFmtId="165" fontId="8" fillId="0" borderId="0" xfId="0" applyNumberFormat="1" applyFont="1" applyFill="1" applyBorder="1" applyAlignment="1">
      <alignment vertical="center"/>
    </xf>
    <xf numFmtId="165" fontId="8" fillId="0" borderId="0" xfId="0" applyNumberFormat="1" applyFont="1" applyBorder="1" applyAlignment="1">
      <alignment vertical="center"/>
    </xf>
    <xf numFmtId="4" fontId="5" fillId="0" borderId="4" xfId="0" applyNumberFormat="1" applyFont="1" applyFill="1" applyBorder="1" applyAlignment="1">
      <alignment horizontal="center" vertical="center"/>
    </xf>
    <xf numFmtId="0" fontId="8" fillId="0" borderId="0" xfId="0" applyFont="1" applyBorder="1" applyAlignment="1">
      <alignment vertical="center" wrapText="1"/>
    </xf>
    <xf numFmtId="4" fontId="14" fillId="0" borderId="2" xfId="0" applyNumberFormat="1" applyFont="1" applyFill="1" applyBorder="1" applyAlignment="1">
      <alignment vertical="center"/>
    </xf>
    <xf numFmtId="165" fontId="14" fillId="0" borderId="2" xfId="0" applyNumberFormat="1" applyFont="1" applyFill="1" applyBorder="1" applyAlignment="1">
      <alignment vertical="center"/>
    </xf>
    <xf numFmtId="0" fontId="14" fillId="0" borderId="0" xfId="0" applyFont="1" applyBorder="1" applyAlignment="1">
      <alignment vertical="center"/>
    </xf>
    <xf numFmtId="0" fontId="10" fillId="0" borderId="0" xfId="0" applyFont="1" applyBorder="1" applyAlignment="1">
      <alignment horizontal="left" vertical="center"/>
    </xf>
    <xf numFmtId="166" fontId="8" fillId="0" borderId="0" xfId="0" quotePrefix="1" applyNumberFormat="1" applyFont="1" applyBorder="1" applyAlignment="1">
      <alignment horizontal="right" vertical="center"/>
    </xf>
    <xf numFmtId="4" fontId="15" fillId="0" borderId="3" xfId="0" applyNumberFormat="1" applyFont="1" applyBorder="1" applyAlignment="1">
      <alignment vertical="center"/>
    </xf>
    <xf numFmtId="165" fontId="15" fillId="0" borderId="3" xfId="0" applyNumberFormat="1" applyFont="1" applyFill="1" applyBorder="1" applyAlignment="1">
      <alignment vertical="center"/>
    </xf>
    <xf numFmtId="4" fontId="8" fillId="0" borderId="0" xfId="0" applyNumberFormat="1" applyFont="1" applyBorder="1" applyAlignment="1">
      <alignment vertical="center"/>
    </xf>
    <xf numFmtId="4" fontId="8" fillId="0" borderId="0" xfId="0" applyNumberFormat="1"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xf numFmtId="0" fontId="6" fillId="0" borderId="0" xfId="0" applyFont="1" applyFill="1" applyBorder="1"/>
    <xf numFmtId="0" fontId="2" fillId="0" borderId="0" xfId="0" applyFont="1" applyFill="1" applyBorder="1"/>
    <xf numFmtId="0" fontId="2" fillId="0" borderId="0" xfId="0" applyFont="1" applyFill="1" applyBorder="1" applyAlignment="1"/>
    <xf numFmtId="0" fontId="15" fillId="0" borderId="0" xfId="0" applyFont="1"/>
    <xf numFmtId="4" fontId="2" fillId="0" borderId="4" xfId="0" applyNumberFormat="1" applyFont="1" applyFill="1" applyBorder="1" applyAlignment="1">
      <alignment horizontal="center"/>
    </xf>
    <xf numFmtId="4" fontId="2" fillId="0" borderId="4" xfId="0" applyNumberFormat="1" applyFont="1" applyFill="1" applyBorder="1" applyAlignment="1">
      <alignment horizontal="center" vertical="center"/>
    </xf>
    <xf numFmtId="0" fontId="15" fillId="0" borderId="0" xfId="0" applyFont="1" applyBorder="1"/>
    <xf numFmtId="167" fontId="8" fillId="0" borderId="0" xfId="0" quotePrefix="1" applyNumberFormat="1" applyFont="1" applyFill="1" applyBorder="1" applyAlignment="1">
      <alignment horizontal="left" vertical="center"/>
    </xf>
    <xf numFmtId="166" fontId="8" fillId="0" borderId="0" xfId="0" quotePrefix="1" applyNumberFormat="1" applyFont="1" applyFill="1" applyBorder="1" applyAlignment="1">
      <alignment horizontal="left" vertical="center"/>
    </xf>
    <xf numFmtId="0" fontId="10" fillId="0" borderId="0" xfId="0" applyFont="1" applyFill="1" applyBorder="1" applyAlignment="1">
      <alignment horizontal="left" vertical="center"/>
    </xf>
    <xf numFmtId="166" fontId="8" fillId="0" borderId="0" xfId="0" quotePrefix="1" applyNumberFormat="1" applyFont="1" applyFill="1" applyBorder="1" applyAlignment="1">
      <alignment horizontal="right" vertical="center"/>
    </xf>
    <xf numFmtId="4" fontId="15" fillId="0" borderId="0" xfId="0" applyNumberFormat="1" applyFont="1" applyFill="1" applyBorder="1" applyAlignment="1">
      <alignment vertical="center"/>
    </xf>
    <xf numFmtId="165" fontId="15" fillId="0" borderId="0" xfId="0" applyNumberFormat="1" applyFont="1" applyFill="1" applyBorder="1" applyAlignment="1">
      <alignment vertical="center"/>
    </xf>
    <xf numFmtId="166" fontId="15" fillId="0" borderId="0" xfId="0" applyNumberFormat="1" applyFont="1" applyFill="1" applyBorder="1" applyAlignment="1">
      <alignment vertical="center"/>
    </xf>
    <xf numFmtId="0" fontId="15" fillId="0" borderId="0" xfId="0" applyFont="1" applyFill="1" applyBorder="1" applyAlignment="1">
      <alignment vertical="center" wrapText="1"/>
    </xf>
    <xf numFmtId="165" fontId="8" fillId="5" borderId="0" xfId="0" applyNumberFormat="1" applyFont="1" applyFill="1" applyAlignment="1" applyProtection="1">
      <alignment vertical="center"/>
      <protection locked="0"/>
    </xf>
    <xf numFmtId="0" fontId="9" fillId="5" borderId="0" xfId="0" applyFont="1" applyFill="1" applyBorder="1" applyAlignment="1">
      <alignment horizontal="center" vertical="center"/>
    </xf>
    <xf numFmtId="0" fontId="9" fillId="6" borderId="0" xfId="0" applyFont="1" applyFill="1" applyBorder="1" applyAlignment="1">
      <alignment horizontal="center" vertical="center"/>
    </xf>
    <xf numFmtId="0" fontId="21" fillId="0" borderId="0" xfId="0" applyFont="1"/>
    <xf numFmtId="166" fontId="10" fillId="0" borderId="0" xfId="0" applyNumberFormat="1" applyFont="1" applyBorder="1" applyAlignment="1">
      <alignment horizontal="left" vertical="center"/>
    </xf>
    <xf numFmtId="0" fontId="10" fillId="0" borderId="0" xfId="0" applyFont="1" applyBorder="1" applyAlignment="1">
      <alignment vertical="center"/>
    </xf>
    <xf numFmtId="165" fontId="8" fillId="6" borderId="0" xfId="0" applyNumberFormat="1" applyFont="1" applyFill="1" applyAlignment="1" applyProtection="1">
      <alignment vertical="center"/>
      <protection locked="0"/>
    </xf>
    <xf numFmtId="166" fontId="10" fillId="0" borderId="0" xfId="0" quotePrefix="1" applyNumberFormat="1" applyFont="1" applyBorder="1" applyAlignment="1">
      <alignment horizontal="left" vertical="center"/>
    </xf>
    <xf numFmtId="0" fontId="10" fillId="0" borderId="0" xfId="0" applyFont="1" applyBorder="1" applyAlignment="1">
      <alignment vertical="center" wrapText="1"/>
    </xf>
    <xf numFmtId="49" fontId="8" fillId="0" borderId="0" xfId="0" applyNumberFormat="1" applyFont="1" applyBorder="1" applyAlignment="1">
      <alignment horizontal="left" vertical="center"/>
    </xf>
    <xf numFmtId="49" fontId="8" fillId="0" borderId="0" xfId="0" quotePrefix="1" applyNumberFormat="1" applyFont="1" applyBorder="1" applyAlignment="1">
      <alignment horizontal="left" vertical="center"/>
    </xf>
    <xf numFmtId="165" fontId="8" fillId="0" borderId="0" xfId="0" applyNumberFormat="1" applyFont="1" applyFill="1" applyBorder="1" applyAlignment="1" applyProtection="1">
      <alignment vertical="center"/>
      <protection locked="0"/>
    </xf>
    <xf numFmtId="165" fontId="8" fillId="8" borderId="0" xfId="0" applyNumberFormat="1" applyFont="1" applyFill="1" applyBorder="1" applyAlignment="1" applyProtection="1">
      <alignment vertical="center"/>
      <protection locked="0"/>
    </xf>
    <xf numFmtId="0" fontId="9" fillId="0" borderId="0" xfId="0" applyFont="1" applyBorder="1" applyAlignment="1">
      <alignment vertical="center"/>
    </xf>
    <xf numFmtId="0" fontId="15" fillId="0" borderId="0" xfId="0" applyFont="1" applyFill="1" applyBorder="1" applyAlignment="1">
      <alignment horizontal="right" vertical="center" wrapText="1"/>
    </xf>
    <xf numFmtId="0" fontId="8" fillId="0" borderId="0" xfId="0" applyFont="1" applyBorder="1" applyAlignment="1">
      <alignment horizontal="center"/>
    </xf>
    <xf numFmtId="0" fontId="12" fillId="0" borderId="0" xfId="0" applyFont="1" applyBorder="1" applyAlignment="1">
      <alignment horizontal="center" vertical="top"/>
    </xf>
    <xf numFmtId="0" fontId="12" fillId="0" borderId="0" xfId="0" applyFont="1" applyBorder="1" applyAlignment="1">
      <alignment horizontal="center"/>
    </xf>
    <xf numFmtId="0" fontId="8" fillId="0" borderId="1" xfId="0" applyFont="1" applyFill="1" applyBorder="1" applyAlignment="1" applyProtection="1">
      <alignment horizontal="center" vertical="center"/>
      <protection locked="0"/>
    </xf>
    <xf numFmtId="0" fontId="11" fillId="0" borderId="0" xfId="0" applyFont="1" applyBorder="1" applyAlignment="1">
      <alignment horizontal="left" wrapText="1"/>
    </xf>
    <xf numFmtId="0" fontId="8" fillId="0" borderId="0" xfId="0" applyFont="1" applyBorder="1" applyAlignment="1">
      <alignment horizontal="left" wrapText="1"/>
    </xf>
    <xf numFmtId="0" fontId="16" fillId="0" borderId="0" xfId="0" applyFont="1" applyAlignment="1">
      <alignment horizontal="right" wrapText="1"/>
    </xf>
    <xf numFmtId="0" fontId="18" fillId="3" borderId="0" xfId="0" applyFont="1" applyFill="1" applyBorder="1" applyAlignment="1">
      <alignment horizontal="center"/>
    </xf>
    <xf numFmtId="0" fontId="16" fillId="0" borderId="0" xfId="0" applyFont="1" applyBorder="1" applyAlignment="1">
      <alignment horizontal="center" vertical="top"/>
    </xf>
    <xf numFmtId="0" fontId="10" fillId="0" borderId="0" xfId="0" applyFont="1" applyBorder="1" applyAlignment="1">
      <alignment horizontal="left" vertical="top" wrapText="1"/>
    </xf>
    <xf numFmtId="0" fontId="8" fillId="0" borderId="1" xfId="0" applyFont="1" applyFill="1" applyBorder="1" applyAlignment="1" applyProtection="1">
      <alignment horizontal="left" vertical="center"/>
      <protection locked="0"/>
    </xf>
    <xf numFmtId="0" fontId="10" fillId="0" borderId="0" xfId="0" applyFont="1" applyBorder="1" applyAlignment="1">
      <alignment horizontal="right" vertical="center" wrapText="1" indent="1"/>
    </xf>
    <xf numFmtId="0" fontId="18" fillId="4" borderId="0" xfId="0" applyFont="1" applyFill="1" applyBorder="1" applyAlignment="1">
      <alignment horizontal="center"/>
    </xf>
    <xf numFmtId="0" fontId="8" fillId="0" borderId="1" xfId="0" applyFont="1" applyBorder="1" applyAlignment="1" applyProtection="1">
      <alignment horizontal="right"/>
      <protection locked="0"/>
    </xf>
    <xf numFmtId="0" fontId="8" fillId="0" borderId="1" xfId="0" applyFont="1" applyBorder="1" applyAlignment="1" applyProtection="1">
      <alignment horizontal="center"/>
      <protection locked="0"/>
    </xf>
    <xf numFmtId="165" fontId="19" fillId="4" borderId="5" xfId="0" applyNumberFormat="1" applyFont="1" applyFill="1" applyBorder="1" applyAlignment="1">
      <alignment horizontal="right" vertical="center" wrapText="1"/>
    </xf>
    <xf numFmtId="165" fontId="19" fillId="4" borderId="6" xfId="0" applyNumberFormat="1" applyFont="1" applyFill="1" applyBorder="1" applyAlignment="1">
      <alignment horizontal="right" vertical="center" wrapText="1"/>
    </xf>
    <xf numFmtId="165" fontId="20" fillId="4" borderId="5" xfId="0" applyNumberFormat="1" applyFont="1" applyFill="1" applyBorder="1" applyAlignment="1">
      <alignment horizontal="center" vertical="center"/>
    </xf>
    <xf numFmtId="164" fontId="20" fillId="4" borderId="5" xfId="0" applyNumberFormat="1" applyFont="1" applyFill="1" applyBorder="1" applyAlignment="1">
      <alignment horizontal="center" vertical="center"/>
    </xf>
    <xf numFmtId="0" fontId="19" fillId="4" borderId="7" xfId="0" applyFont="1" applyFill="1" applyBorder="1" applyAlignment="1">
      <alignment horizontal="right" vertical="center" wrapText="1" indent="1"/>
    </xf>
    <xf numFmtId="0" fontId="19" fillId="4" borderId="5" xfId="0" applyFont="1" applyFill="1" applyBorder="1" applyAlignment="1">
      <alignment horizontal="right" vertical="center" wrapText="1" indent="1"/>
    </xf>
    <xf numFmtId="0" fontId="17" fillId="0" borderId="0" xfId="0" applyFont="1" applyAlignment="1">
      <alignment horizontal="center" wrapText="1"/>
    </xf>
    <xf numFmtId="0" fontId="18" fillId="7" borderId="0" xfId="0" applyFont="1" applyFill="1" applyBorder="1" applyAlignment="1">
      <alignment horizontal="center"/>
    </xf>
    <xf numFmtId="0" fontId="19" fillId="7" borderId="7" xfId="0" applyFont="1" applyFill="1" applyBorder="1" applyAlignment="1">
      <alignment horizontal="right" vertical="center" wrapText="1" indent="1"/>
    </xf>
    <xf numFmtId="0" fontId="19" fillId="7" borderId="5" xfId="0" applyFont="1" applyFill="1" applyBorder="1" applyAlignment="1">
      <alignment horizontal="right" vertical="center" wrapText="1" indent="1"/>
    </xf>
    <xf numFmtId="165" fontId="20" fillId="7" borderId="5" xfId="0" applyNumberFormat="1" applyFont="1" applyFill="1" applyBorder="1" applyAlignment="1">
      <alignment horizontal="center" vertical="center"/>
    </xf>
    <xf numFmtId="164" fontId="20" fillId="7" borderId="5" xfId="0" applyNumberFormat="1" applyFont="1" applyFill="1" applyBorder="1" applyAlignment="1">
      <alignment horizontal="center" vertical="center"/>
    </xf>
    <xf numFmtId="165" fontId="19" fillId="7" borderId="5" xfId="0" applyNumberFormat="1" applyFont="1" applyFill="1" applyBorder="1" applyAlignment="1">
      <alignment horizontal="right" vertical="center" wrapText="1"/>
    </xf>
    <xf numFmtId="165" fontId="19" fillId="7" borderId="6" xfId="0" applyNumberFormat="1" applyFont="1" applyFill="1" applyBorder="1" applyAlignment="1">
      <alignment horizontal="right" vertical="center" wrapText="1"/>
    </xf>
    <xf numFmtId="4" fontId="15" fillId="0" borderId="0" xfId="0" applyNumberFormat="1" applyFont="1" applyBorder="1" applyAlignment="1">
      <alignment vertical="center"/>
    </xf>
    <xf numFmtId="165" fontId="15" fillId="9" borderId="8" xfId="0" applyNumberFormat="1" applyFont="1" applyFill="1" applyBorder="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1343025</xdr:colOff>
      <xdr:row>13</xdr:row>
      <xdr:rowOff>28575</xdr:rowOff>
    </xdr:from>
    <xdr:to>
      <xdr:col>1</xdr:col>
      <xdr:colOff>1466850</xdr:colOff>
      <xdr:row>13</xdr:row>
      <xdr:rowOff>209550</xdr:rowOff>
    </xdr:to>
    <xdr:pic>
      <xdr:nvPicPr>
        <xdr:cNvPr id="2" name="Flèche" descr="Triangle droit pointant sur ">
          <a:extLst>
            <a:ext uri="{FF2B5EF4-FFF2-40B4-BE49-F238E27FC236}">
              <a16:creationId xmlns:a16="http://schemas.microsoft.com/office/drawing/2014/main" id="{845927FD-C066-4FF1-B019-B8EA08C336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8825" y="3581400"/>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1352550</xdr:colOff>
      <xdr:row>14</xdr:row>
      <xdr:rowOff>38100</xdr:rowOff>
    </xdr:from>
    <xdr:to>
      <xdr:col>1</xdr:col>
      <xdr:colOff>1466850</xdr:colOff>
      <xdr:row>14</xdr:row>
      <xdr:rowOff>219075</xdr:rowOff>
    </xdr:to>
    <xdr:pic>
      <xdr:nvPicPr>
        <xdr:cNvPr id="3" name="Flèche" descr="Triangle droit pointant sur ">
          <a:extLst>
            <a:ext uri="{FF2B5EF4-FFF2-40B4-BE49-F238E27FC236}">
              <a16:creationId xmlns:a16="http://schemas.microsoft.com/office/drawing/2014/main" id="{FE7B854C-72FE-466F-B842-95AED8F3B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8350" y="4000500"/>
          <a:ext cx="1143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1343025</xdr:colOff>
      <xdr:row>13</xdr:row>
      <xdr:rowOff>28575</xdr:rowOff>
    </xdr:from>
    <xdr:to>
      <xdr:col>1</xdr:col>
      <xdr:colOff>1466850</xdr:colOff>
      <xdr:row>13</xdr:row>
      <xdr:rowOff>209550</xdr:rowOff>
    </xdr:to>
    <xdr:pic>
      <xdr:nvPicPr>
        <xdr:cNvPr id="1093" name="Flèche" descr="Triangle droit pointant sur ">
          <a:extLst>
            <a:ext uri="{FF2B5EF4-FFF2-40B4-BE49-F238E27FC236}">
              <a16:creationId xmlns:a16="http://schemas.microsoft.com/office/drawing/2014/main" id="{63C33849-C4EE-41D5-AAA4-A38929265F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8825" y="47529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1352550</xdr:colOff>
      <xdr:row>14</xdr:row>
      <xdr:rowOff>38100</xdr:rowOff>
    </xdr:from>
    <xdr:to>
      <xdr:col>1</xdr:col>
      <xdr:colOff>1466850</xdr:colOff>
      <xdr:row>14</xdr:row>
      <xdr:rowOff>219075</xdr:rowOff>
    </xdr:to>
    <xdr:pic>
      <xdr:nvPicPr>
        <xdr:cNvPr id="1094" name="Flèche" descr="Triangle droit pointant sur ">
          <a:extLst>
            <a:ext uri="{FF2B5EF4-FFF2-40B4-BE49-F238E27FC236}">
              <a16:creationId xmlns:a16="http://schemas.microsoft.com/office/drawing/2014/main" id="{04C3F756-5674-4595-954B-266A9EC787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8350" y="5172075"/>
          <a:ext cx="1143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514350</xdr:colOff>
      <xdr:row>25</xdr:row>
      <xdr:rowOff>0</xdr:rowOff>
    </xdr:from>
    <xdr:ext cx="123825" cy="180975"/>
    <xdr:pic>
      <xdr:nvPicPr>
        <xdr:cNvPr id="2" name="Flèche" descr="Triangle droit pointant sur ">
          <a:extLst>
            <a:ext uri="{FF2B5EF4-FFF2-40B4-BE49-F238E27FC236}">
              <a16:creationId xmlns:a16="http://schemas.microsoft.com/office/drawing/2014/main" id="{C3C4103A-2CD0-4618-A1DA-55E7246024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43719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1129811</xdr:colOff>
      <xdr:row>24</xdr:row>
      <xdr:rowOff>2198</xdr:rowOff>
    </xdr:from>
    <xdr:ext cx="123825" cy="180975"/>
    <xdr:pic>
      <xdr:nvPicPr>
        <xdr:cNvPr id="3" name="Flèche" descr="Triangle droit pointant sur ">
          <a:extLst>
            <a:ext uri="{FF2B5EF4-FFF2-40B4-BE49-F238E27FC236}">
              <a16:creationId xmlns:a16="http://schemas.microsoft.com/office/drawing/2014/main" id="{FAF0ABF3-3FC1-460A-979C-6B78931A6E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0336" y="4212248"/>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514350</xdr:colOff>
      <xdr:row>25</xdr:row>
      <xdr:rowOff>0</xdr:rowOff>
    </xdr:from>
    <xdr:ext cx="123825" cy="180975"/>
    <xdr:pic>
      <xdr:nvPicPr>
        <xdr:cNvPr id="4" name="Flèche" descr="Triangle droit pointant sur ">
          <a:extLst>
            <a:ext uri="{FF2B5EF4-FFF2-40B4-BE49-F238E27FC236}">
              <a16:creationId xmlns:a16="http://schemas.microsoft.com/office/drawing/2014/main" id="{8C4573BE-940B-4AFC-8BF8-6522726E64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43719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523875</xdr:colOff>
      <xdr:row>25</xdr:row>
      <xdr:rowOff>0</xdr:rowOff>
    </xdr:from>
    <xdr:ext cx="123825" cy="180975"/>
    <xdr:pic>
      <xdr:nvPicPr>
        <xdr:cNvPr id="5" name="Flèche" descr="Triangle droit pointant sur ">
          <a:extLst>
            <a:ext uri="{FF2B5EF4-FFF2-40B4-BE49-F238E27FC236}">
              <a16:creationId xmlns:a16="http://schemas.microsoft.com/office/drawing/2014/main" id="{225CCE0D-4F6D-4C7B-9DA4-086955EA5E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43719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514350</xdr:colOff>
      <xdr:row>25</xdr:row>
      <xdr:rowOff>0</xdr:rowOff>
    </xdr:from>
    <xdr:ext cx="123825" cy="180975"/>
    <xdr:pic>
      <xdr:nvPicPr>
        <xdr:cNvPr id="6" name="Flèche" descr="Triangle droit pointant sur ">
          <a:extLst>
            <a:ext uri="{FF2B5EF4-FFF2-40B4-BE49-F238E27FC236}">
              <a16:creationId xmlns:a16="http://schemas.microsoft.com/office/drawing/2014/main" id="{B1F48BF5-26B1-4201-8DD5-304A2430F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43719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1129811</xdr:colOff>
      <xdr:row>25</xdr:row>
      <xdr:rowOff>9525</xdr:rowOff>
    </xdr:from>
    <xdr:ext cx="123825" cy="180975"/>
    <xdr:pic>
      <xdr:nvPicPr>
        <xdr:cNvPr id="7" name="Flèche" descr="Triangle droit pointant sur ">
          <a:extLst>
            <a:ext uri="{FF2B5EF4-FFF2-40B4-BE49-F238E27FC236}">
              <a16:creationId xmlns:a16="http://schemas.microsoft.com/office/drawing/2014/main" id="{151C4BF7-D855-4573-B180-5550D3EB90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0336" y="4381500"/>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1343025</xdr:colOff>
      <xdr:row>18</xdr:row>
      <xdr:rowOff>28575</xdr:rowOff>
    </xdr:from>
    <xdr:ext cx="123825" cy="180975"/>
    <xdr:pic>
      <xdr:nvPicPr>
        <xdr:cNvPr id="8" name="Flèche" descr="Triangle droit pointant sur ">
          <a:extLst>
            <a:ext uri="{FF2B5EF4-FFF2-40B4-BE49-F238E27FC236}">
              <a16:creationId xmlns:a16="http://schemas.microsoft.com/office/drawing/2014/main" id="{1DA0C10D-0C7D-49A0-9BCD-92BEAB7EAA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0" y="32670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1352550</xdr:colOff>
      <xdr:row>19</xdr:row>
      <xdr:rowOff>38100</xdr:rowOff>
    </xdr:from>
    <xdr:ext cx="114300" cy="180975"/>
    <xdr:pic>
      <xdr:nvPicPr>
        <xdr:cNvPr id="9" name="Flèche" descr="Triangle droit pointant sur ">
          <a:extLst>
            <a:ext uri="{FF2B5EF4-FFF2-40B4-BE49-F238E27FC236}">
              <a16:creationId xmlns:a16="http://schemas.microsoft.com/office/drawing/2014/main" id="{0221E732-DF08-4A78-87FF-22D36A9F58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0" y="3438525"/>
          <a:ext cx="1143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514350</xdr:colOff>
      <xdr:row>24</xdr:row>
      <xdr:rowOff>9525</xdr:rowOff>
    </xdr:from>
    <xdr:to>
      <xdr:col>0</xdr:col>
      <xdr:colOff>638175</xdr:colOff>
      <xdr:row>25</xdr:row>
      <xdr:rowOff>0</xdr:rowOff>
    </xdr:to>
    <xdr:pic>
      <xdr:nvPicPr>
        <xdr:cNvPr id="2" name="Flèche" descr="Triangle droit pointant sur ">
          <a:extLst>
            <a:ext uri="{FF2B5EF4-FFF2-40B4-BE49-F238E27FC236}">
              <a16:creationId xmlns:a16="http://schemas.microsoft.com/office/drawing/2014/main" id="{C6DA05CD-B967-4435-9C83-566A2ED4C1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62388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25</xdr:row>
      <xdr:rowOff>9525</xdr:rowOff>
    </xdr:from>
    <xdr:to>
      <xdr:col>0</xdr:col>
      <xdr:colOff>638175</xdr:colOff>
      <xdr:row>26</xdr:row>
      <xdr:rowOff>0</xdr:rowOff>
    </xdr:to>
    <xdr:pic>
      <xdr:nvPicPr>
        <xdr:cNvPr id="3" name="Flèche" descr="Triangle droit pointant sur ">
          <a:extLst>
            <a:ext uri="{FF2B5EF4-FFF2-40B4-BE49-F238E27FC236}">
              <a16:creationId xmlns:a16="http://schemas.microsoft.com/office/drawing/2014/main" id="{21C57BBB-4D90-4C24-AA9B-CAEE61D515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64293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26</xdr:row>
      <xdr:rowOff>9525</xdr:rowOff>
    </xdr:from>
    <xdr:to>
      <xdr:col>0</xdr:col>
      <xdr:colOff>638175</xdr:colOff>
      <xdr:row>27</xdr:row>
      <xdr:rowOff>0</xdr:rowOff>
    </xdr:to>
    <xdr:pic>
      <xdr:nvPicPr>
        <xdr:cNvPr id="4" name="Flèche" descr="Triangle droit pointant sur ">
          <a:extLst>
            <a:ext uri="{FF2B5EF4-FFF2-40B4-BE49-F238E27FC236}">
              <a16:creationId xmlns:a16="http://schemas.microsoft.com/office/drawing/2014/main" id="{F122266D-820F-406C-8D16-0C556B6303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66198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27</xdr:row>
      <xdr:rowOff>0</xdr:rowOff>
    </xdr:from>
    <xdr:to>
      <xdr:col>0</xdr:col>
      <xdr:colOff>638175</xdr:colOff>
      <xdr:row>27</xdr:row>
      <xdr:rowOff>180975</xdr:rowOff>
    </xdr:to>
    <xdr:pic>
      <xdr:nvPicPr>
        <xdr:cNvPr id="5" name="Flèche" descr="Triangle droit pointant sur ">
          <a:extLst>
            <a:ext uri="{FF2B5EF4-FFF2-40B4-BE49-F238E27FC236}">
              <a16:creationId xmlns:a16="http://schemas.microsoft.com/office/drawing/2014/main" id="{0C872152-36AD-460E-A77F-4F904AEF1C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6800850"/>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523875</xdr:colOff>
      <xdr:row>27</xdr:row>
      <xdr:rowOff>9525</xdr:rowOff>
    </xdr:from>
    <xdr:to>
      <xdr:col>0</xdr:col>
      <xdr:colOff>647700</xdr:colOff>
      <xdr:row>28</xdr:row>
      <xdr:rowOff>0</xdr:rowOff>
    </xdr:to>
    <xdr:pic>
      <xdr:nvPicPr>
        <xdr:cNvPr id="6" name="Flèche" descr="Triangle droit pointant sur ">
          <a:extLst>
            <a:ext uri="{FF2B5EF4-FFF2-40B4-BE49-F238E27FC236}">
              <a16:creationId xmlns:a16="http://schemas.microsoft.com/office/drawing/2014/main" id="{BFB52110-E473-45C2-B479-DC0D5CD10E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68103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29</xdr:row>
      <xdr:rowOff>9525</xdr:rowOff>
    </xdr:from>
    <xdr:to>
      <xdr:col>0</xdr:col>
      <xdr:colOff>638175</xdr:colOff>
      <xdr:row>30</xdr:row>
      <xdr:rowOff>0</xdr:rowOff>
    </xdr:to>
    <xdr:pic>
      <xdr:nvPicPr>
        <xdr:cNvPr id="7" name="Flèche" descr="Triangle droit pointant sur ">
          <a:extLst>
            <a:ext uri="{FF2B5EF4-FFF2-40B4-BE49-F238E27FC236}">
              <a16:creationId xmlns:a16="http://schemas.microsoft.com/office/drawing/2014/main" id="{0C05BF4B-233F-4D1D-B9D2-984B69A45A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71913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30</xdr:row>
      <xdr:rowOff>9525</xdr:rowOff>
    </xdr:from>
    <xdr:to>
      <xdr:col>0</xdr:col>
      <xdr:colOff>638175</xdr:colOff>
      <xdr:row>31</xdr:row>
      <xdr:rowOff>0</xdr:rowOff>
    </xdr:to>
    <xdr:pic>
      <xdr:nvPicPr>
        <xdr:cNvPr id="8" name="Flèche" descr="Triangle droit pointant sur ">
          <a:extLst>
            <a:ext uri="{FF2B5EF4-FFF2-40B4-BE49-F238E27FC236}">
              <a16:creationId xmlns:a16="http://schemas.microsoft.com/office/drawing/2014/main" id="{9CFC53AF-ED6C-4993-9545-942E366844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73818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514350</xdr:colOff>
      <xdr:row>31</xdr:row>
      <xdr:rowOff>9525</xdr:rowOff>
    </xdr:from>
    <xdr:to>
      <xdr:col>0</xdr:col>
      <xdr:colOff>638175</xdr:colOff>
      <xdr:row>32</xdr:row>
      <xdr:rowOff>0</xdr:rowOff>
    </xdr:to>
    <xdr:pic>
      <xdr:nvPicPr>
        <xdr:cNvPr id="9" name="Flèche" descr="Triangle droit pointant sur ">
          <a:extLst>
            <a:ext uri="{FF2B5EF4-FFF2-40B4-BE49-F238E27FC236}">
              <a16:creationId xmlns:a16="http://schemas.microsoft.com/office/drawing/2014/main" id="{27B5E240-0D80-47DA-9197-FB5050C0A9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757237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1343025</xdr:colOff>
      <xdr:row>18</xdr:row>
      <xdr:rowOff>28575</xdr:rowOff>
    </xdr:from>
    <xdr:to>
      <xdr:col>1</xdr:col>
      <xdr:colOff>1466850</xdr:colOff>
      <xdr:row>18</xdr:row>
      <xdr:rowOff>209550</xdr:rowOff>
    </xdr:to>
    <xdr:pic>
      <xdr:nvPicPr>
        <xdr:cNvPr id="10" name="Flèche" descr="Triangle droit pointant sur ">
          <a:extLst>
            <a:ext uri="{FF2B5EF4-FFF2-40B4-BE49-F238E27FC236}">
              <a16:creationId xmlns:a16="http://schemas.microsoft.com/office/drawing/2014/main" id="{2693B177-ED3C-4615-9DE9-FC7C41DF65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8825" y="4924425"/>
          <a:ext cx="1238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1352550</xdr:colOff>
      <xdr:row>19</xdr:row>
      <xdr:rowOff>38100</xdr:rowOff>
    </xdr:from>
    <xdr:to>
      <xdr:col>1</xdr:col>
      <xdr:colOff>1466850</xdr:colOff>
      <xdr:row>19</xdr:row>
      <xdr:rowOff>219075</xdr:rowOff>
    </xdr:to>
    <xdr:pic>
      <xdr:nvPicPr>
        <xdr:cNvPr id="11" name="Flèche" descr="Triangle droit pointant sur ">
          <a:extLst>
            <a:ext uri="{FF2B5EF4-FFF2-40B4-BE49-F238E27FC236}">
              <a16:creationId xmlns:a16="http://schemas.microsoft.com/office/drawing/2014/main" id="{7F46D02F-404A-4D8B-AB04-59A0387AE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8350" y="5343525"/>
          <a:ext cx="1143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1897D-1DC6-4FDB-9BB4-53A6D9F34136}">
  <dimension ref="A1:K44"/>
  <sheetViews>
    <sheetView showGridLines="0" showZeros="0" tabSelected="1" topLeftCell="A7" zoomScale="175" zoomScaleNormal="175" workbookViewId="0">
      <selection activeCell="F20" sqref="F20:F26"/>
    </sheetView>
  </sheetViews>
  <sheetFormatPr baseColWidth="10" defaultRowHeight="16.5" x14ac:dyDescent="0.3"/>
  <cols>
    <col min="1" max="1" width="10.28515625" style="3" customWidth="1"/>
    <col min="2" max="2" width="23.7109375" style="3" customWidth="1"/>
    <col min="3" max="4" width="14.28515625" style="3" customWidth="1"/>
    <col min="5" max="5" width="7.7109375" style="3" customWidth="1"/>
    <col min="6" max="7" width="14.28515625" style="3" customWidth="1"/>
    <col min="8" max="8" width="8.85546875" style="1" customWidth="1"/>
    <col min="9" max="9" width="11.42578125" style="1" hidden="1" customWidth="1"/>
    <col min="10" max="11" width="11.42578125" style="2" hidden="1" customWidth="1"/>
    <col min="12" max="16384" width="11.42578125" style="1"/>
  </cols>
  <sheetData>
    <row r="1" spans="1:11" s="6" customFormat="1" ht="30" customHeight="1" x14ac:dyDescent="0.2">
      <c r="A1" s="71" t="s">
        <v>0</v>
      </c>
      <c r="B1" s="5"/>
      <c r="C1" s="5"/>
      <c r="D1" s="5"/>
      <c r="E1" s="5"/>
      <c r="F1" s="5"/>
      <c r="G1" s="5"/>
      <c r="J1" s="7"/>
      <c r="K1" s="7"/>
    </row>
    <row r="2" spans="1:11" s="6" customFormat="1" ht="18.75" customHeight="1" x14ac:dyDescent="0.2">
      <c r="A2" s="5" t="s">
        <v>1</v>
      </c>
      <c r="B2" s="5"/>
      <c r="C2" s="5"/>
      <c r="D2" s="5"/>
      <c r="E2" s="5"/>
      <c r="F2" s="5"/>
      <c r="G2" s="5"/>
      <c r="J2" s="7"/>
      <c r="K2" s="7"/>
    </row>
    <row r="3" spans="1:11" s="8" customFormat="1" ht="51.75" customHeight="1" x14ac:dyDescent="0.3">
      <c r="A3" s="82" t="s">
        <v>2</v>
      </c>
      <c r="B3" s="82"/>
      <c r="C3" s="82"/>
      <c r="D3" s="82"/>
      <c r="E3" s="82"/>
      <c r="F3" s="82"/>
      <c r="G3" s="82"/>
      <c r="J3" s="9"/>
      <c r="K3" s="9"/>
    </row>
    <row r="4" spans="1:11" s="10" customFormat="1" ht="40.5" customHeight="1" x14ac:dyDescent="0.2">
      <c r="A4" s="82" t="s">
        <v>3</v>
      </c>
      <c r="B4" s="82"/>
      <c r="C4" s="82"/>
      <c r="D4" s="82"/>
      <c r="E4" s="82"/>
      <c r="F4" s="82"/>
      <c r="G4" s="82"/>
      <c r="J4" s="11"/>
      <c r="K4" s="11"/>
    </row>
    <row r="5" spans="1:11" ht="15" customHeight="1" x14ac:dyDescent="0.3">
      <c r="A5" s="13"/>
      <c r="C5" s="14"/>
      <c r="D5" s="15"/>
      <c r="E5" s="15"/>
      <c r="F5" s="15"/>
      <c r="G5" s="16"/>
      <c r="H5" s="17"/>
    </row>
    <row r="6" spans="1:11" s="6" customFormat="1" ht="22.5" customHeight="1" x14ac:dyDescent="0.2">
      <c r="A6" s="13" t="s">
        <v>5</v>
      </c>
      <c r="B6" s="5"/>
      <c r="C6" s="83"/>
      <c r="D6" s="83"/>
      <c r="E6" s="83"/>
      <c r="F6" s="83"/>
      <c r="G6" s="83"/>
      <c r="J6" s="7"/>
      <c r="K6" s="7"/>
    </row>
    <row r="7" spans="1:11" ht="12.75" customHeight="1" x14ac:dyDescent="0.3">
      <c r="A7" s="18"/>
    </row>
    <row r="8" spans="1:11" x14ac:dyDescent="0.3">
      <c r="A8" s="18" t="s">
        <v>6</v>
      </c>
      <c r="C8" s="73" t="s">
        <v>52</v>
      </c>
      <c r="D8" s="73"/>
      <c r="F8" s="73" t="s">
        <v>53</v>
      </c>
      <c r="G8" s="73"/>
    </row>
    <row r="9" spans="1:11" ht="12.75" customHeight="1" x14ac:dyDescent="0.3">
      <c r="C9" s="74" t="s">
        <v>9</v>
      </c>
      <c r="D9" s="74"/>
      <c r="E9" s="19"/>
      <c r="F9" s="75" t="s">
        <v>9</v>
      </c>
      <c r="G9" s="75"/>
    </row>
    <row r="10" spans="1:11" s="6" customFormat="1" ht="22.5" customHeight="1" x14ac:dyDescent="0.2">
      <c r="A10" s="5" t="s">
        <v>10</v>
      </c>
      <c r="B10" s="5"/>
      <c r="C10" s="76"/>
      <c r="D10" s="76"/>
      <c r="E10" s="5"/>
      <c r="F10" s="76"/>
      <c r="G10" s="76"/>
      <c r="J10" s="7"/>
      <c r="K10" s="7"/>
    </row>
    <row r="11" spans="1:11" ht="9.75" customHeight="1" x14ac:dyDescent="0.3"/>
    <row r="12" spans="1:11" ht="22.5" customHeight="1" x14ac:dyDescent="0.3">
      <c r="A12" s="77" t="s">
        <v>11</v>
      </c>
      <c r="B12" s="77"/>
      <c r="C12" s="77"/>
      <c r="D12" s="77"/>
      <c r="E12" s="77"/>
      <c r="F12" s="77"/>
      <c r="G12" s="77"/>
    </row>
    <row r="13" spans="1:11" ht="4.5" customHeight="1" x14ac:dyDescent="0.3"/>
    <row r="14" spans="1:11" ht="32.25" customHeight="1" x14ac:dyDescent="0.3">
      <c r="A14" s="20" t="s">
        <v>12</v>
      </c>
      <c r="C14" s="78" t="s">
        <v>38</v>
      </c>
      <c r="D14" s="78"/>
      <c r="E14" s="78"/>
      <c r="F14" s="78"/>
      <c r="G14" s="78"/>
    </row>
    <row r="15" spans="1:11" ht="32.25" customHeight="1" x14ac:dyDescent="0.3">
      <c r="A15" s="20" t="s">
        <v>13</v>
      </c>
      <c r="C15" s="78" t="s">
        <v>14</v>
      </c>
      <c r="D15" s="78"/>
      <c r="E15" s="78"/>
      <c r="F15" s="78"/>
      <c r="G15" s="78"/>
      <c r="H15"/>
    </row>
    <row r="16" spans="1:11" ht="6.75" customHeight="1" x14ac:dyDescent="0.3"/>
    <row r="17" spans="1:11" ht="15.75" customHeight="1" x14ac:dyDescent="0.3">
      <c r="A17" s="79" t="s">
        <v>39</v>
      </c>
      <c r="B17" s="79"/>
      <c r="C17" s="80" t="s">
        <v>60</v>
      </c>
      <c r="D17" s="80"/>
      <c r="F17" s="80" t="s">
        <v>60</v>
      </c>
      <c r="G17" s="80"/>
      <c r="H17" s="21"/>
    </row>
    <row r="18" spans="1:11" s="24" customFormat="1" ht="13.5" customHeight="1" x14ac:dyDescent="0.3">
      <c r="A18" s="79"/>
      <c r="B18" s="79"/>
      <c r="C18" s="81" t="s">
        <v>9</v>
      </c>
      <c r="D18" s="81"/>
      <c r="E18" s="22"/>
      <c r="F18" s="81" t="s">
        <v>9</v>
      </c>
      <c r="G18" s="81"/>
      <c r="H18" s="23"/>
      <c r="J18" s="2"/>
      <c r="K18" s="2"/>
    </row>
    <row r="19" spans="1:11" ht="4.5" customHeight="1" x14ac:dyDescent="0.3">
      <c r="I19" s="1">
        <v>1</v>
      </c>
      <c r="J19" s="25">
        <v>0</v>
      </c>
      <c r="K19" s="25">
        <v>45800</v>
      </c>
    </row>
    <row r="20" spans="1:11" s="6" customFormat="1" ht="15" customHeight="1" x14ac:dyDescent="0.25">
      <c r="A20" s="67">
        <v>4.91</v>
      </c>
      <c r="B20" s="5" t="s">
        <v>51</v>
      </c>
      <c r="C20" s="27"/>
      <c r="D20" s="69">
        <f>C20</f>
        <v>0</v>
      </c>
      <c r="E20" s="29"/>
      <c r="F20" s="27"/>
      <c r="G20" s="69">
        <f>F20</f>
        <v>0</v>
      </c>
      <c r="I20" s="6">
        <v>2</v>
      </c>
      <c r="J20" s="25">
        <v>45801</v>
      </c>
      <c r="K20" s="30">
        <v>51600</v>
      </c>
    </row>
    <row r="21" spans="1:11" s="6" customFormat="1" ht="15" customHeight="1" x14ac:dyDescent="0.3">
      <c r="A21" s="68" t="s">
        <v>16</v>
      </c>
      <c r="B21" s="31" t="s">
        <v>17</v>
      </c>
      <c r="C21" s="27"/>
      <c r="D21" s="69">
        <f>C21</f>
        <v>0</v>
      </c>
      <c r="E21" s="29"/>
      <c r="F21" s="27"/>
      <c r="G21" s="69">
        <f>F21</f>
        <v>0</v>
      </c>
      <c r="I21" s="1">
        <v>3</v>
      </c>
      <c r="J21" s="25">
        <v>51601</v>
      </c>
      <c r="K21" s="30">
        <v>57400</v>
      </c>
    </row>
    <row r="22" spans="1:11" s="6" customFormat="1" ht="15" customHeight="1" x14ac:dyDescent="0.25">
      <c r="A22" s="68" t="s">
        <v>18</v>
      </c>
      <c r="B22" s="31" t="s">
        <v>19</v>
      </c>
      <c r="C22" s="27"/>
      <c r="D22" s="69">
        <f>C22</f>
        <v>0</v>
      </c>
      <c r="E22" s="29"/>
      <c r="F22" s="27"/>
      <c r="G22" s="69">
        <f>F22</f>
        <v>0</v>
      </c>
      <c r="I22" s="6">
        <v>4</v>
      </c>
      <c r="J22" s="25">
        <v>57401</v>
      </c>
      <c r="K22" s="30">
        <v>63200</v>
      </c>
    </row>
    <row r="23" spans="1:11" s="6" customFormat="1" ht="15" customHeight="1" x14ac:dyDescent="0.3">
      <c r="A23" s="68" t="s">
        <v>20</v>
      </c>
      <c r="B23" s="31" t="s">
        <v>21</v>
      </c>
      <c r="C23" s="27"/>
      <c r="D23" s="69">
        <f>C23</f>
        <v>0</v>
      </c>
      <c r="E23" s="29"/>
      <c r="F23" s="27"/>
      <c r="G23" s="69">
        <f>F23</f>
        <v>0</v>
      </c>
      <c r="I23" s="1">
        <v>5</v>
      </c>
      <c r="J23" s="25">
        <v>63201</v>
      </c>
      <c r="K23" s="30">
        <v>69000</v>
      </c>
    </row>
    <row r="24" spans="1:11" s="6" customFormat="1" ht="15" customHeight="1" x14ac:dyDescent="0.25">
      <c r="A24" s="68" t="s">
        <v>22</v>
      </c>
      <c r="B24" s="31" t="s">
        <v>23</v>
      </c>
      <c r="C24" s="27"/>
      <c r="D24" s="69">
        <f>C24</f>
        <v>0</v>
      </c>
      <c r="E24" s="29"/>
      <c r="F24" s="27"/>
      <c r="G24" s="28">
        <f>IF(F24&gt;15000,F24-15000,0)</f>
        <v>0</v>
      </c>
      <c r="I24" s="6">
        <v>6</v>
      </c>
      <c r="J24" s="25">
        <v>69001</v>
      </c>
      <c r="K24" s="30">
        <v>74800</v>
      </c>
    </row>
    <row r="25" spans="1:11" s="6" customFormat="1" ht="15" customHeight="1" x14ac:dyDescent="0.3">
      <c r="A25" s="67"/>
      <c r="B25" s="5"/>
      <c r="C25" s="32" t="s">
        <v>24</v>
      </c>
      <c r="D25" s="33">
        <f>SUM(C20:C24)</f>
        <v>0</v>
      </c>
      <c r="E25" s="34"/>
      <c r="F25" s="32"/>
      <c r="G25" s="33">
        <f>SUM(G20:G24)</f>
        <v>0</v>
      </c>
      <c r="H25" s="6" t="s">
        <v>25</v>
      </c>
      <c r="I25" s="1">
        <v>7</v>
      </c>
      <c r="J25" s="25">
        <v>74801</v>
      </c>
      <c r="K25" s="30">
        <v>80600</v>
      </c>
    </row>
    <row r="26" spans="1:11" s="6" customFormat="1" ht="15" customHeight="1" x14ac:dyDescent="0.25">
      <c r="A26" s="68" t="s">
        <v>26</v>
      </c>
      <c r="B26" s="5" t="s">
        <v>27</v>
      </c>
      <c r="C26" s="27"/>
      <c r="D26" s="28">
        <f>IF(C26&gt;30000,C26-30000,0)</f>
        <v>0</v>
      </c>
      <c r="E26" s="29"/>
      <c r="F26" s="27"/>
      <c r="G26" s="28">
        <f>IF(F26&gt;30000,F26-30000,0)</f>
        <v>0</v>
      </c>
      <c r="I26" s="6">
        <v>8</v>
      </c>
      <c r="J26" s="25">
        <v>80601</v>
      </c>
      <c r="K26" s="30">
        <v>86400</v>
      </c>
    </row>
    <row r="27" spans="1:11" s="6" customFormat="1" ht="15" customHeight="1" x14ac:dyDescent="0.3">
      <c r="A27" s="68" t="s">
        <v>28</v>
      </c>
      <c r="B27" s="5" t="s">
        <v>29</v>
      </c>
      <c r="C27" s="27"/>
      <c r="D27" s="28">
        <f>IF(C27&gt;15000,C27-15000,0)</f>
        <v>0</v>
      </c>
      <c r="E27" s="29"/>
      <c r="F27" s="27"/>
      <c r="G27" s="28">
        <f>IF(F27&gt;15000,F27-15000,0)</f>
        <v>0</v>
      </c>
      <c r="I27" s="1">
        <v>9</v>
      </c>
      <c r="J27" s="25">
        <v>86401</v>
      </c>
      <c r="K27" s="30">
        <v>92200</v>
      </c>
    </row>
    <row r="28" spans="1:11" s="6" customFormat="1" ht="15" customHeight="1" x14ac:dyDescent="0.25">
      <c r="A28" s="68" t="s">
        <v>30</v>
      </c>
      <c r="B28" s="5" t="s">
        <v>31</v>
      </c>
      <c r="C28" s="27"/>
      <c r="D28" s="28">
        <f>SUM(C28*5%)</f>
        <v>0</v>
      </c>
      <c r="E28" s="29"/>
      <c r="F28" s="27"/>
      <c r="G28" s="28">
        <f>SUM(F28*5%)</f>
        <v>0</v>
      </c>
      <c r="I28" s="6">
        <v>10</v>
      </c>
      <c r="J28" s="25">
        <v>92201</v>
      </c>
      <c r="K28" s="30">
        <v>98000</v>
      </c>
    </row>
    <row r="29" spans="1:11" s="6" customFormat="1" ht="15" customHeight="1" thickBot="1" x14ac:dyDescent="0.35">
      <c r="A29" s="35"/>
      <c r="B29" s="36" t="s">
        <v>50</v>
      </c>
      <c r="C29" s="37" t="s">
        <v>32</v>
      </c>
      <c r="D29" s="38">
        <f>SUM(D25:D28)</f>
        <v>0</v>
      </c>
      <c r="E29" s="5"/>
      <c r="F29" s="37" t="s">
        <v>32</v>
      </c>
      <c r="G29" s="38">
        <f>SUM(G25:G28)</f>
        <v>0</v>
      </c>
      <c r="I29" s="1">
        <v>11</v>
      </c>
      <c r="J29" s="25">
        <v>98001</v>
      </c>
      <c r="K29" s="30">
        <v>103800</v>
      </c>
    </row>
    <row r="30" spans="1:11" s="6" customFormat="1" ht="15" customHeight="1" thickTop="1" thickBot="1" x14ac:dyDescent="0.35">
      <c r="A30" s="35"/>
      <c r="B30" s="36"/>
      <c r="C30" s="102"/>
      <c r="D30" s="55"/>
      <c r="E30" s="5"/>
      <c r="F30" s="102"/>
      <c r="G30" s="55"/>
      <c r="I30" s="1"/>
      <c r="J30" s="25"/>
      <c r="K30" s="30"/>
    </row>
    <row r="31" spans="1:11" s="6" customFormat="1" ht="20.25" customHeight="1" thickBot="1" x14ac:dyDescent="0.3">
      <c r="A31" s="35"/>
      <c r="B31" s="36"/>
      <c r="C31" s="39"/>
      <c r="D31" s="40"/>
      <c r="E31" s="41"/>
      <c r="F31" s="40"/>
      <c r="G31" s="103">
        <f>D29+G29</f>
        <v>0</v>
      </c>
      <c r="I31" s="6">
        <v>12</v>
      </c>
      <c r="J31" s="25">
        <v>103801</v>
      </c>
      <c r="K31" s="30">
        <v>109600</v>
      </c>
    </row>
    <row r="32" spans="1:11" s="6" customFormat="1" ht="18.75" customHeight="1" x14ac:dyDescent="0.3">
      <c r="A32" s="3"/>
      <c r="B32" s="3"/>
      <c r="C32" s="74"/>
      <c r="D32" s="74"/>
      <c r="E32" s="19"/>
      <c r="F32" s="75"/>
      <c r="G32" s="75"/>
      <c r="J32" s="47"/>
      <c r="K32" s="48"/>
    </row>
    <row r="33" spans="1:11" s="6" customFormat="1" ht="18.75" customHeight="1" x14ac:dyDescent="0.3">
      <c r="A33" s="49"/>
      <c r="B33" s="3"/>
      <c r="C33" s="73"/>
      <c r="D33" s="73"/>
      <c r="E33" s="3"/>
      <c r="F33" s="73"/>
      <c r="G33" s="73"/>
      <c r="J33" s="47"/>
      <c r="K33" s="48"/>
    </row>
    <row r="34" spans="1:11" s="6" customFormat="1" ht="18.75" customHeight="1" x14ac:dyDescent="0.3">
      <c r="A34" s="50"/>
      <c r="B34" s="41"/>
      <c r="C34" s="28"/>
      <c r="D34" s="28"/>
      <c r="E34" s="41"/>
      <c r="F34" s="28"/>
      <c r="G34" s="28"/>
      <c r="J34" s="47"/>
      <c r="K34" s="48"/>
    </row>
    <row r="35" spans="1:11" s="6" customFormat="1" ht="18.75" customHeight="1" x14ac:dyDescent="0.3">
      <c r="A35" s="50"/>
      <c r="B35" s="41"/>
      <c r="C35" s="28"/>
      <c r="D35" s="28"/>
      <c r="E35" s="41"/>
      <c r="F35" s="28"/>
      <c r="G35" s="28"/>
      <c r="J35" s="47"/>
      <c r="K35" s="48"/>
    </row>
    <row r="36" spans="1:11" s="6" customFormat="1" ht="18.75" customHeight="1" x14ac:dyDescent="0.3">
      <c r="A36" s="51"/>
      <c r="B36" s="41"/>
      <c r="C36" s="28"/>
      <c r="D36" s="28"/>
      <c r="E36" s="41"/>
      <c r="F36" s="28"/>
      <c r="G36" s="28"/>
      <c r="J36" s="2"/>
      <c r="K36" s="2"/>
    </row>
    <row r="37" spans="1:11" s="6" customFormat="1" ht="18.75" customHeight="1" x14ac:dyDescent="0.3">
      <c r="A37" s="52"/>
      <c r="B37" s="53"/>
      <c r="C37" s="54"/>
      <c r="D37" s="55"/>
      <c r="E37" s="41"/>
      <c r="F37" s="54"/>
      <c r="G37" s="55"/>
      <c r="J37" s="2"/>
      <c r="K37" s="2"/>
    </row>
    <row r="38" spans="1:11" s="6" customFormat="1" ht="18.75" customHeight="1" x14ac:dyDescent="0.3">
      <c r="A38" s="52"/>
      <c r="B38" s="53"/>
      <c r="C38" s="40"/>
      <c r="D38" s="40"/>
      <c r="E38" s="41"/>
      <c r="F38" s="40"/>
      <c r="G38" s="40"/>
      <c r="J38" s="2"/>
      <c r="K38" s="2"/>
    </row>
    <row r="39" spans="1:11" ht="18.75" customHeight="1" x14ac:dyDescent="0.3">
      <c r="A39" s="42"/>
      <c r="B39" s="56"/>
      <c r="C39" s="72"/>
      <c r="D39" s="72"/>
      <c r="E39" s="57"/>
      <c r="F39" s="55"/>
      <c r="G39" s="55"/>
    </row>
    <row r="40" spans="1:11" x14ac:dyDescent="0.3">
      <c r="A40" s="42"/>
      <c r="B40" s="42"/>
      <c r="C40" s="42"/>
      <c r="D40" s="42"/>
      <c r="E40" s="42"/>
      <c r="F40" s="42"/>
      <c r="G40" s="42"/>
    </row>
    <row r="41" spans="1:11" x14ac:dyDescent="0.3">
      <c r="A41" s="42"/>
      <c r="B41" s="42"/>
      <c r="C41" s="42"/>
      <c r="D41" s="42"/>
      <c r="E41" s="42"/>
      <c r="F41" s="42"/>
      <c r="G41" s="42"/>
    </row>
    <row r="42" spans="1:11" x14ac:dyDescent="0.3">
      <c r="A42" s="42"/>
      <c r="B42" s="42"/>
      <c r="C42" s="42"/>
      <c r="D42" s="42"/>
      <c r="E42" s="42"/>
      <c r="F42" s="42"/>
      <c r="G42" s="42"/>
    </row>
    <row r="43" spans="1:11" x14ac:dyDescent="0.3">
      <c r="A43" s="42"/>
      <c r="B43" s="42"/>
      <c r="C43" s="42"/>
      <c r="D43" s="42"/>
      <c r="E43" s="42"/>
      <c r="F43" s="42"/>
      <c r="G43" s="42"/>
    </row>
    <row r="44" spans="1:11" x14ac:dyDescent="0.3">
      <c r="A44" s="42"/>
      <c r="B44" s="42"/>
      <c r="C44" s="42"/>
      <c r="D44" s="42"/>
      <c r="E44" s="42"/>
      <c r="F44" s="42"/>
      <c r="G44" s="42"/>
    </row>
  </sheetData>
  <sheetProtection formatCells="0" formatColumns="0" formatRows="0" insertColumns="0" insertRows="0" insertHyperlinks="0" deleteColumns="0" deleteRows="0" selectLockedCells="1" sort="0" autoFilter="0" pivotTables="0"/>
  <protectedRanges>
    <protectedRange sqref="C34:C36 F34:F36 F26:F28 C26:C28 C20:D24 F24 F20:G23" name="Tarifs"/>
  </protectedRanges>
  <mergeCells count="22">
    <mergeCell ref="C9:D9"/>
    <mergeCell ref="F9:G9"/>
    <mergeCell ref="A3:G3"/>
    <mergeCell ref="A4:G4"/>
    <mergeCell ref="C6:G6"/>
    <mergeCell ref="C8:D8"/>
    <mergeCell ref="F8:G8"/>
    <mergeCell ref="A17:B18"/>
    <mergeCell ref="C17:D17"/>
    <mergeCell ref="F17:G17"/>
    <mergeCell ref="C18:D18"/>
    <mergeCell ref="F18:G18"/>
    <mergeCell ref="C10:D10"/>
    <mergeCell ref="F10:G10"/>
    <mergeCell ref="A12:G12"/>
    <mergeCell ref="C14:G14"/>
    <mergeCell ref="C15:G15"/>
    <mergeCell ref="C39:D39"/>
    <mergeCell ref="C32:D32"/>
    <mergeCell ref="F32:G32"/>
    <mergeCell ref="C33:D33"/>
    <mergeCell ref="F33:G33"/>
  </mergeCells>
  <pageMargins left="0.61" right="0.6" top="0.35" bottom="0.37"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K44"/>
  <sheetViews>
    <sheetView showGridLines="0" showZeros="0" zoomScale="175" zoomScaleNormal="175" workbookViewId="0">
      <selection activeCell="C6" sqref="C6:G6"/>
    </sheetView>
  </sheetViews>
  <sheetFormatPr baseColWidth="10" defaultRowHeight="16.5" x14ac:dyDescent="0.3"/>
  <cols>
    <col min="1" max="1" width="10.28515625" style="3" customWidth="1"/>
    <col min="2" max="2" width="23.7109375" style="3" customWidth="1"/>
    <col min="3" max="4" width="14.28515625" style="3" customWidth="1"/>
    <col min="5" max="5" width="7.7109375" style="3" customWidth="1"/>
    <col min="6" max="7" width="14.28515625" style="3" customWidth="1"/>
    <col min="8" max="8" width="8.85546875" style="1" customWidth="1"/>
    <col min="9" max="9" width="11.42578125" style="1" hidden="1" customWidth="1"/>
    <col min="10" max="11" width="11.42578125" style="2" hidden="1" customWidth="1"/>
    <col min="12" max="16384" width="11.42578125" style="1"/>
  </cols>
  <sheetData>
    <row r="1" spans="1:11" s="6" customFormat="1" ht="30" customHeight="1" x14ac:dyDescent="0.2">
      <c r="A1" s="71" t="s">
        <v>0</v>
      </c>
      <c r="B1" s="5"/>
      <c r="C1" s="5"/>
      <c r="D1" s="5"/>
      <c r="E1" s="5"/>
      <c r="F1" s="5"/>
      <c r="G1" s="5"/>
      <c r="J1" s="7"/>
      <c r="K1" s="7"/>
    </row>
    <row r="2" spans="1:11" s="6" customFormat="1" ht="18.75" customHeight="1" x14ac:dyDescent="0.2">
      <c r="A2" s="5" t="s">
        <v>1</v>
      </c>
      <c r="B2" s="5"/>
      <c r="C2" s="5"/>
      <c r="D2" s="5"/>
      <c r="E2" s="5"/>
      <c r="F2" s="5"/>
      <c r="G2" s="5"/>
      <c r="J2" s="7"/>
      <c r="K2" s="7"/>
    </row>
    <row r="3" spans="1:11" s="8" customFormat="1" ht="51.75" customHeight="1" x14ac:dyDescent="0.3">
      <c r="A3" s="82" t="s">
        <v>2</v>
      </c>
      <c r="B3" s="82"/>
      <c r="C3" s="82"/>
      <c r="D3" s="82"/>
      <c r="E3" s="82"/>
      <c r="F3" s="82"/>
      <c r="G3" s="82"/>
      <c r="J3" s="9"/>
      <c r="K3" s="9"/>
    </row>
    <row r="4" spans="1:11" s="10" customFormat="1" ht="40.5" customHeight="1" x14ac:dyDescent="0.2">
      <c r="A4" s="82" t="s">
        <v>3</v>
      </c>
      <c r="B4" s="82"/>
      <c r="C4" s="82"/>
      <c r="D4" s="82"/>
      <c r="E4" s="82"/>
      <c r="F4" s="82"/>
      <c r="G4" s="82"/>
      <c r="J4" s="11"/>
      <c r="K4" s="11"/>
    </row>
    <row r="5" spans="1:11" ht="15" customHeight="1" x14ac:dyDescent="0.3">
      <c r="A5" s="13"/>
      <c r="C5" s="14"/>
      <c r="D5" s="15"/>
      <c r="E5" s="15"/>
      <c r="F5" s="15"/>
      <c r="G5" s="16"/>
      <c r="H5" s="17"/>
    </row>
    <row r="6" spans="1:11" s="6" customFormat="1" ht="22.5" customHeight="1" x14ac:dyDescent="0.2">
      <c r="A6" s="13" t="s">
        <v>5</v>
      </c>
      <c r="B6" s="5"/>
      <c r="C6" s="83"/>
      <c r="D6" s="83"/>
      <c r="E6" s="83"/>
      <c r="F6" s="83"/>
      <c r="G6" s="83"/>
      <c r="J6" s="7"/>
      <c r="K6" s="7"/>
    </row>
    <row r="7" spans="1:11" ht="12.75" customHeight="1" x14ac:dyDescent="0.3">
      <c r="A7" s="18"/>
    </row>
    <row r="8" spans="1:11" x14ac:dyDescent="0.3">
      <c r="A8" s="18" t="s">
        <v>6</v>
      </c>
      <c r="C8" s="73" t="s">
        <v>52</v>
      </c>
      <c r="D8" s="73"/>
      <c r="F8" s="73" t="s">
        <v>53</v>
      </c>
      <c r="G8" s="73"/>
    </row>
    <row r="9" spans="1:11" ht="12.75" customHeight="1" x14ac:dyDescent="0.3">
      <c r="C9" s="74" t="s">
        <v>9</v>
      </c>
      <c r="D9" s="74"/>
      <c r="E9" s="19"/>
      <c r="F9" s="75" t="s">
        <v>9</v>
      </c>
      <c r="G9" s="75"/>
    </row>
    <row r="10" spans="1:11" s="6" customFormat="1" ht="22.5" customHeight="1" x14ac:dyDescent="0.2">
      <c r="A10" s="5" t="s">
        <v>10</v>
      </c>
      <c r="B10" s="5"/>
      <c r="C10" s="76"/>
      <c r="D10" s="76"/>
      <c r="E10" s="5"/>
      <c r="F10" s="76"/>
      <c r="G10" s="76"/>
      <c r="J10" s="7"/>
      <c r="K10" s="7"/>
    </row>
    <row r="11" spans="1:11" ht="9.75" customHeight="1" x14ac:dyDescent="0.3"/>
    <row r="12" spans="1:11" ht="22.5" customHeight="1" x14ac:dyDescent="0.3">
      <c r="A12" s="77" t="s">
        <v>11</v>
      </c>
      <c r="B12" s="77"/>
      <c r="C12" s="77"/>
      <c r="D12" s="77"/>
      <c r="E12" s="77"/>
      <c r="F12" s="77"/>
      <c r="G12" s="77"/>
    </row>
    <row r="13" spans="1:11" ht="4.5" customHeight="1" x14ac:dyDescent="0.3"/>
    <row r="14" spans="1:11" ht="32.25" customHeight="1" x14ac:dyDescent="0.3">
      <c r="A14" s="20" t="s">
        <v>12</v>
      </c>
      <c r="C14" s="78" t="s">
        <v>38</v>
      </c>
      <c r="D14" s="78"/>
      <c r="E14" s="78"/>
      <c r="F14" s="78"/>
      <c r="G14" s="78"/>
    </row>
    <row r="15" spans="1:11" ht="32.25" customHeight="1" x14ac:dyDescent="0.3">
      <c r="A15" s="20" t="s">
        <v>13</v>
      </c>
      <c r="C15" s="78" t="s">
        <v>14</v>
      </c>
      <c r="D15" s="78"/>
      <c r="E15" s="78"/>
      <c r="F15" s="78"/>
      <c r="G15" s="78"/>
      <c r="H15"/>
    </row>
    <row r="16" spans="1:11" ht="6.75" customHeight="1" x14ac:dyDescent="0.3"/>
    <row r="17" spans="1:11" ht="15.75" customHeight="1" x14ac:dyDescent="0.3">
      <c r="A17" s="79" t="s">
        <v>39</v>
      </c>
      <c r="B17" s="79"/>
      <c r="C17" s="80" t="s">
        <v>54</v>
      </c>
      <c r="D17" s="80"/>
      <c r="F17" s="80" t="s">
        <v>55</v>
      </c>
      <c r="G17" s="80"/>
      <c r="H17" s="21"/>
    </row>
    <row r="18" spans="1:11" s="24" customFormat="1" ht="13.5" customHeight="1" x14ac:dyDescent="0.3">
      <c r="A18" s="79"/>
      <c r="B18" s="79"/>
      <c r="C18" s="81" t="s">
        <v>9</v>
      </c>
      <c r="D18" s="81"/>
      <c r="E18" s="22"/>
      <c r="F18" s="81" t="s">
        <v>9</v>
      </c>
      <c r="G18" s="81"/>
      <c r="H18" s="23"/>
      <c r="J18" s="2"/>
      <c r="K18" s="2"/>
    </row>
    <row r="19" spans="1:11" ht="4.5" customHeight="1" x14ac:dyDescent="0.3">
      <c r="I19" s="1">
        <v>1</v>
      </c>
      <c r="J19" s="25">
        <v>0</v>
      </c>
      <c r="K19" s="25">
        <v>45800</v>
      </c>
    </row>
    <row r="20" spans="1:11" s="6" customFormat="1" ht="15" customHeight="1" x14ac:dyDescent="0.25">
      <c r="A20" s="67">
        <v>4.91</v>
      </c>
      <c r="B20" s="5" t="s">
        <v>51</v>
      </c>
      <c r="C20" s="27"/>
      <c r="D20" s="69">
        <f>C20</f>
        <v>0</v>
      </c>
      <c r="E20" s="29"/>
      <c r="F20" s="27"/>
      <c r="G20" s="69">
        <f>F20</f>
        <v>0</v>
      </c>
      <c r="I20" s="6">
        <v>2</v>
      </c>
      <c r="J20" s="25">
        <v>45801</v>
      </c>
      <c r="K20" s="30">
        <v>51600</v>
      </c>
    </row>
    <row r="21" spans="1:11" s="6" customFormat="1" ht="15" customHeight="1" x14ac:dyDescent="0.3">
      <c r="A21" s="68" t="s">
        <v>16</v>
      </c>
      <c r="B21" s="31" t="s">
        <v>17</v>
      </c>
      <c r="C21" s="27"/>
      <c r="D21" s="69">
        <f>C21</f>
        <v>0</v>
      </c>
      <c r="E21" s="29"/>
      <c r="F21" s="27"/>
      <c r="G21" s="69">
        <f>F21</f>
        <v>0</v>
      </c>
      <c r="I21" s="1">
        <v>3</v>
      </c>
      <c r="J21" s="25">
        <v>51601</v>
      </c>
      <c r="K21" s="30">
        <v>57400</v>
      </c>
    </row>
    <row r="22" spans="1:11" s="6" customFormat="1" ht="15" customHeight="1" x14ac:dyDescent="0.25">
      <c r="A22" s="68" t="s">
        <v>18</v>
      </c>
      <c r="B22" s="31" t="s">
        <v>19</v>
      </c>
      <c r="C22" s="27"/>
      <c r="D22" s="69">
        <f>C22</f>
        <v>0</v>
      </c>
      <c r="E22" s="29"/>
      <c r="F22" s="27"/>
      <c r="G22" s="69">
        <f>F22</f>
        <v>0</v>
      </c>
      <c r="I22" s="6">
        <v>4</v>
      </c>
      <c r="J22" s="25">
        <v>57401</v>
      </c>
      <c r="K22" s="30">
        <v>63200</v>
      </c>
    </row>
    <row r="23" spans="1:11" s="6" customFormat="1" ht="15" customHeight="1" x14ac:dyDescent="0.3">
      <c r="A23" s="68" t="s">
        <v>20</v>
      </c>
      <c r="B23" s="31" t="s">
        <v>21</v>
      </c>
      <c r="C23" s="27"/>
      <c r="D23" s="69">
        <f>C23</f>
        <v>0</v>
      </c>
      <c r="E23" s="29"/>
      <c r="F23" s="70"/>
      <c r="G23" s="70"/>
      <c r="I23" s="1">
        <v>5</v>
      </c>
      <c r="J23" s="25">
        <v>63201</v>
      </c>
      <c r="K23" s="30">
        <v>69000</v>
      </c>
    </row>
    <row r="24" spans="1:11" s="6" customFormat="1" ht="15" customHeight="1" x14ac:dyDescent="0.25">
      <c r="A24" s="68" t="s">
        <v>22</v>
      </c>
      <c r="B24" s="31" t="s">
        <v>23</v>
      </c>
      <c r="C24" s="27">
        <v>0</v>
      </c>
      <c r="D24" s="69">
        <f>C24</f>
        <v>0</v>
      </c>
      <c r="E24" s="29"/>
      <c r="F24" s="27"/>
      <c r="G24" s="28">
        <f>IF(F24&gt;15000,F24-15000,0)</f>
        <v>0</v>
      </c>
      <c r="I24" s="6">
        <v>6</v>
      </c>
      <c r="J24" s="25">
        <v>69001</v>
      </c>
      <c r="K24" s="30">
        <v>74800</v>
      </c>
    </row>
    <row r="25" spans="1:11" s="6" customFormat="1" ht="15" customHeight="1" x14ac:dyDescent="0.3">
      <c r="A25" s="67"/>
      <c r="B25" s="5"/>
      <c r="C25" s="32" t="s">
        <v>24</v>
      </c>
      <c r="D25" s="33">
        <f>SUM(C20:C24)</f>
        <v>0</v>
      </c>
      <c r="E25" s="34"/>
      <c r="F25" s="32" t="s">
        <v>24</v>
      </c>
      <c r="G25" s="33">
        <f>SUM(G20:G24)</f>
        <v>0</v>
      </c>
      <c r="H25" s="6" t="s">
        <v>25</v>
      </c>
      <c r="I25" s="1">
        <v>7</v>
      </c>
      <c r="J25" s="25">
        <v>74801</v>
      </c>
      <c r="K25" s="30">
        <v>80600</v>
      </c>
    </row>
    <row r="26" spans="1:11" s="6" customFormat="1" ht="15" customHeight="1" x14ac:dyDescent="0.25">
      <c r="A26" s="68" t="s">
        <v>26</v>
      </c>
      <c r="B26" s="5" t="s">
        <v>27</v>
      </c>
      <c r="C26" s="27"/>
      <c r="D26" s="28">
        <f>IF(C26&gt;30000,C26-30000,0)</f>
        <v>0</v>
      </c>
      <c r="E26" s="29"/>
      <c r="F26" s="27"/>
      <c r="G26" s="28">
        <f>IF(F26&gt;30000,F26-30000,0)</f>
        <v>0</v>
      </c>
      <c r="I26" s="6">
        <v>8</v>
      </c>
      <c r="J26" s="25">
        <v>80601</v>
      </c>
      <c r="K26" s="30">
        <v>86400</v>
      </c>
    </row>
    <row r="27" spans="1:11" s="6" customFormat="1" ht="15" customHeight="1" x14ac:dyDescent="0.3">
      <c r="A27" s="68" t="s">
        <v>28</v>
      </c>
      <c r="B27" s="5" t="s">
        <v>29</v>
      </c>
      <c r="C27" s="27"/>
      <c r="D27" s="28">
        <f>IF(C27&gt;15000,C27-15000,0)</f>
        <v>0</v>
      </c>
      <c r="E27" s="29"/>
      <c r="F27" s="27"/>
      <c r="G27" s="28">
        <f>IF(F27&gt;15000,F27-15000,0)</f>
        <v>0</v>
      </c>
      <c r="I27" s="1">
        <v>9</v>
      </c>
      <c r="J27" s="25">
        <v>86401</v>
      </c>
      <c r="K27" s="30">
        <v>92200</v>
      </c>
    </row>
    <row r="28" spans="1:11" s="6" customFormat="1" ht="15" customHeight="1" x14ac:dyDescent="0.25">
      <c r="A28" s="68" t="s">
        <v>30</v>
      </c>
      <c r="B28" s="5" t="s">
        <v>31</v>
      </c>
      <c r="C28" s="27"/>
      <c r="D28" s="28">
        <f>SUM(C28*5%)</f>
        <v>0</v>
      </c>
      <c r="E28" s="29"/>
      <c r="F28" s="27"/>
      <c r="G28" s="28">
        <f>SUM(F28*5%)</f>
        <v>0</v>
      </c>
      <c r="I28" s="6">
        <v>10</v>
      </c>
      <c r="J28" s="25">
        <v>92201</v>
      </c>
      <c r="K28" s="30">
        <v>98000</v>
      </c>
    </row>
    <row r="29" spans="1:11" s="6" customFormat="1" ht="15" customHeight="1" thickBot="1" x14ac:dyDescent="0.35">
      <c r="A29" s="35"/>
      <c r="B29" s="36" t="s">
        <v>50</v>
      </c>
      <c r="C29" s="37" t="s">
        <v>32</v>
      </c>
      <c r="D29" s="38">
        <f>SUM(D25:D28)</f>
        <v>0</v>
      </c>
      <c r="E29" s="5"/>
      <c r="F29" s="37" t="s">
        <v>32</v>
      </c>
      <c r="G29" s="38">
        <f>SUM(G25:G28)</f>
        <v>0</v>
      </c>
      <c r="I29" s="1">
        <v>11</v>
      </c>
      <c r="J29" s="25">
        <v>98001</v>
      </c>
      <c r="K29" s="30">
        <v>103800</v>
      </c>
    </row>
    <row r="30" spans="1:11" s="6" customFormat="1" ht="20.25" customHeight="1" thickTop="1" x14ac:dyDescent="0.25">
      <c r="A30" s="35"/>
      <c r="B30" s="36"/>
      <c r="C30" s="39"/>
      <c r="D30" s="40"/>
      <c r="E30" s="41"/>
      <c r="F30" s="40"/>
      <c r="G30" s="40"/>
      <c r="I30" s="6">
        <v>12</v>
      </c>
      <c r="J30" s="25">
        <v>103801</v>
      </c>
      <c r="K30" s="30">
        <v>109600</v>
      </c>
    </row>
    <row r="31" spans="1:11" s="6" customFormat="1" ht="18.75" customHeight="1" x14ac:dyDescent="0.3">
      <c r="A31" s="3"/>
      <c r="B31" s="3"/>
      <c r="C31" s="73"/>
      <c r="D31" s="73"/>
      <c r="E31" s="3"/>
      <c r="F31" s="73"/>
      <c r="G31" s="73"/>
      <c r="J31" s="47"/>
      <c r="K31" s="48"/>
    </row>
    <row r="32" spans="1:11" s="6" customFormat="1" ht="18.75" customHeight="1" x14ac:dyDescent="0.3">
      <c r="A32" s="3"/>
      <c r="B32" s="3"/>
      <c r="C32" s="74"/>
      <c r="D32" s="74"/>
      <c r="E32" s="19"/>
      <c r="F32" s="75"/>
      <c r="G32" s="75"/>
      <c r="J32" s="47"/>
      <c r="K32" s="48"/>
    </row>
    <row r="33" spans="1:11" s="6" customFormat="1" ht="18.75" customHeight="1" x14ac:dyDescent="0.3">
      <c r="A33" s="49"/>
      <c r="B33" s="3"/>
      <c r="C33" s="73"/>
      <c r="D33" s="73"/>
      <c r="E33" s="3"/>
      <c r="F33" s="73"/>
      <c r="G33" s="73"/>
      <c r="J33" s="47"/>
      <c r="K33" s="48"/>
    </row>
    <row r="34" spans="1:11" s="6" customFormat="1" ht="18.75" customHeight="1" x14ac:dyDescent="0.3">
      <c r="A34" s="50"/>
      <c r="B34" s="41"/>
      <c r="C34" s="28"/>
      <c r="D34" s="28"/>
      <c r="E34" s="41"/>
      <c r="F34" s="28"/>
      <c r="G34" s="28"/>
      <c r="J34" s="47"/>
      <c r="K34" s="48"/>
    </row>
    <row r="35" spans="1:11" s="6" customFormat="1" ht="18.75" customHeight="1" x14ac:dyDescent="0.3">
      <c r="A35" s="50"/>
      <c r="B35" s="41"/>
      <c r="C35" s="28"/>
      <c r="D35" s="28"/>
      <c r="E35" s="41"/>
      <c r="F35" s="28"/>
      <c r="G35" s="28"/>
      <c r="J35" s="47"/>
      <c r="K35" s="48"/>
    </row>
    <row r="36" spans="1:11" s="6" customFormat="1" ht="18.75" customHeight="1" x14ac:dyDescent="0.3">
      <c r="A36" s="51"/>
      <c r="B36" s="41"/>
      <c r="C36" s="28"/>
      <c r="D36" s="28"/>
      <c r="E36" s="41"/>
      <c r="F36" s="28"/>
      <c r="G36" s="28"/>
      <c r="J36" s="2"/>
      <c r="K36" s="2"/>
    </row>
    <row r="37" spans="1:11" s="6" customFormat="1" ht="18.75" customHeight="1" x14ac:dyDescent="0.3">
      <c r="A37" s="52"/>
      <c r="B37" s="53"/>
      <c r="C37" s="54"/>
      <c r="D37" s="55"/>
      <c r="E37" s="41"/>
      <c r="F37" s="54"/>
      <c r="G37" s="55"/>
      <c r="J37" s="2"/>
      <c r="K37" s="2"/>
    </row>
    <row r="38" spans="1:11" s="6" customFormat="1" ht="18.75" customHeight="1" x14ac:dyDescent="0.3">
      <c r="A38" s="52"/>
      <c r="B38" s="53"/>
      <c r="C38" s="40"/>
      <c r="D38" s="40"/>
      <c r="E38" s="41"/>
      <c r="F38" s="40"/>
      <c r="G38" s="40"/>
      <c r="J38" s="2"/>
      <c r="K38" s="2"/>
    </row>
    <row r="39" spans="1:11" ht="18.75" customHeight="1" x14ac:dyDescent="0.3">
      <c r="A39" s="42"/>
      <c r="B39" s="56"/>
      <c r="C39" s="72"/>
      <c r="D39" s="72"/>
      <c r="E39" s="57"/>
      <c r="F39" s="55"/>
      <c r="G39" s="55"/>
    </row>
    <row r="40" spans="1:11" x14ac:dyDescent="0.3">
      <c r="A40" s="42"/>
      <c r="B40" s="42"/>
      <c r="C40" s="42"/>
      <c r="D40" s="42"/>
      <c r="E40" s="42"/>
      <c r="F40" s="42"/>
      <c r="G40" s="42"/>
    </row>
    <row r="41" spans="1:11" x14ac:dyDescent="0.3">
      <c r="A41" s="42"/>
      <c r="B41" s="42"/>
      <c r="C41" s="42"/>
      <c r="D41" s="42"/>
      <c r="E41" s="42"/>
      <c r="F41" s="42"/>
      <c r="G41" s="42"/>
    </row>
    <row r="42" spans="1:11" x14ac:dyDescent="0.3">
      <c r="A42" s="42"/>
      <c r="B42" s="42"/>
      <c r="C42" s="42"/>
      <c r="D42" s="42"/>
      <c r="E42" s="42"/>
      <c r="F42" s="42"/>
      <c r="G42" s="42"/>
    </row>
    <row r="43" spans="1:11" x14ac:dyDescent="0.3">
      <c r="A43" s="42"/>
      <c r="B43" s="42"/>
      <c r="C43" s="42"/>
      <c r="D43" s="42"/>
      <c r="E43" s="42"/>
      <c r="F43" s="42"/>
      <c r="G43" s="42"/>
    </row>
    <row r="44" spans="1:11" x14ac:dyDescent="0.3">
      <c r="A44" s="42"/>
      <c r="B44" s="42"/>
      <c r="C44" s="42"/>
      <c r="D44" s="42"/>
      <c r="E44" s="42"/>
      <c r="F44" s="42"/>
      <c r="G44" s="42"/>
    </row>
  </sheetData>
  <sheetProtection formatCells="0" formatColumns="0" formatRows="0" insertColumns="0" insertRows="0" insertHyperlinks="0" deleteColumns="0" deleteRows="0" selectLockedCells="1" sort="0" autoFilter="0" pivotTables="0"/>
  <protectedRanges>
    <protectedRange sqref="C34:C36 F34:F36 F26:F28 C26:C28 C20:D24 F20:G22 G23 F23:F24" name="Tarifs"/>
  </protectedRanges>
  <mergeCells count="24">
    <mergeCell ref="F17:G17"/>
    <mergeCell ref="C39:D39"/>
    <mergeCell ref="C31:D31"/>
    <mergeCell ref="F31:G31"/>
    <mergeCell ref="C32:D32"/>
    <mergeCell ref="F32:G32"/>
    <mergeCell ref="C33:D33"/>
    <mergeCell ref="F33:G33"/>
    <mergeCell ref="C6:G6"/>
    <mergeCell ref="A3:G3"/>
    <mergeCell ref="A4:G4"/>
    <mergeCell ref="C18:D18"/>
    <mergeCell ref="A17:B18"/>
    <mergeCell ref="F18:G18"/>
    <mergeCell ref="C8:D8"/>
    <mergeCell ref="F8:G8"/>
    <mergeCell ref="C9:D9"/>
    <mergeCell ref="F9:G9"/>
    <mergeCell ref="C10:D10"/>
    <mergeCell ref="F10:G10"/>
    <mergeCell ref="A12:G12"/>
    <mergeCell ref="C14:G14"/>
    <mergeCell ref="C15:G15"/>
    <mergeCell ref="C17:D17"/>
  </mergeCells>
  <pageMargins left="0.61" right="0.6" top="0.35" bottom="0.37" header="0.3" footer="0.3"/>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0"/>
  <sheetViews>
    <sheetView showGridLines="0" showZeros="0" topLeftCell="A4" zoomScale="130" zoomScaleNormal="130" workbookViewId="0">
      <selection activeCell="C22" sqref="C22:D22"/>
    </sheetView>
  </sheetViews>
  <sheetFormatPr baseColWidth="10" defaultRowHeight="16.5" x14ac:dyDescent="0.3"/>
  <cols>
    <col min="1" max="1" width="10.28515625" style="3" customWidth="1"/>
    <col min="2" max="2" width="23.7109375" style="3" customWidth="1"/>
    <col min="3" max="4" width="14.28515625" style="3" customWidth="1"/>
    <col min="5" max="5" width="7.7109375" style="3" customWidth="1"/>
    <col min="6" max="7" width="14.28515625" style="3" customWidth="1"/>
    <col min="8" max="8" width="8.85546875" style="1" customWidth="1"/>
    <col min="9" max="9" width="11.42578125" style="1" hidden="1" customWidth="1"/>
    <col min="10" max="11" width="11.42578125" style="2" hidden="1" customWidth="1"/>
    <col min="12" max="16384" width="11.42578125" style="1"/>
  </cols>
  <sheetData>
    <row r="1" spans="1:11" ht="10.5" customHeight="1" x14ac:dyDescent="0.3"/>
    <row r="2" spans="1:11" ht="18.75" x14ac:dyDescent="0.3">
      <c r="A2" s="4" t="s">
        <v>44</v>
      </c>
    </row>
    <row r="3" spans="1:11" ht="3.75" customHeight="1" x14ac:dyDescent="0.3"/>
    <row r="4" spans="1:11" s="6" customFormat="1" ht="18.75" customHeight="1" x14ac:dyDescent="0.2">
      <c r="A4" s="5" t="s">
        <v>1</v>
      </c>
      <c r="B4" s="5"/>
      <c r="C4" s="5"/>
      <c r="D4" s="5"/>
      <c r="E4" s="5"/>
      <c r="F4" s="5"/>
      <c r="G4" s="5"/>
      <c r="J4" s="7"/>
      <c r="K4" s="7"/>
    </row>
    <row r="5" spans="1:11" s="8" customFormat="1" ht="51.75" customHeight="1" x14ac:dyDescent="0.3">
      <c r="A5" s="82" t="s">
        <v>2</v>
      </c>
      <c r="B5" s="82"/>
      <c r="C5" s="82"/>
      <c r="D5" s="82"/>
      <c r="E5" s="82"/>
      <c r="F5" s="82"/>
      <c r="G5" s="82"/>
      <c r="J5" s="9"/>
      <c r="K5" s="9"/>
    </row>
    <row r="6" spans="1:11" s="10" customFormat="1" ht="40.5" customHeight="1" x14ac:dyDescent="0.2">
      <c r="A6" s="82" t="s">
        <v>43</v>
      </c>
      <c r="B6" s="82"/>
      <c r="C6" s="82"/>
      <c r="D6" s="82"/>
      <c r="E6" s="82"/>
      <c r="F6" s="82"/>
      <c r="G6" s="82"/>
      <c r="J6" s="11"/>
      <c r="K6" s="11"/>
    </row>
    <row r="7" spans="1:11" ht="5.25" customHeight="1" x14ac:dyDescent="0.3">
      <c r="A7" s="12"/>
      <c r="B7" s="12"/>
      <c r="C7" s="12"/>
      <c r="D7" s="12"/>
      <c r="E7" s="12"/>
      <c r="F7" s="12"/>
      <c r="G7" s="12"/>
    </row>
    <row r="8" spans="1:11" ht="18" customHeight="1" x14ac:dyDescent="0.3"/>
    <row r="9" spans="1:11" ht="26.25" customHeight="1" x14ac:dyDescent="0.3">
      <c r="A9" s="13" t="s">
        <v>4</v>
      </c>
      <c r="C9" s="59"/>
      <c r="D9" s="84"/>
      <c r="E9" s="84"/>
      <c r="F9" s="84"/>
      <c r="G9" s="16"/>
    </row>
    <row r="10" spans="1:11" ht="15" customHeight="1" x14ac:dyDescent="0.3">
      <c r="A10" s="13"/>
      <c r="C10" s="14"/>
      <c r="D10" s="15"/>
      <c r="E10" s="15"/>
      <c r="F10" s="15"/>
      <c r="G10" s="16"/>
      <c r="H10" s="17"/>
    </row>
    <row r="11" spans="1:11" s="6" customFormat="1" ht="22.5" customHeight="1" x14ac:dyDescent="0.2">
      <c r="A11" s="13" t="s">
        <v>5</v>
      </c>
      <c r="B11" s="5"/>
      <c r="C11" s="83"/>
      <c r="D11" s="83"/>
      <c r="E11" s="83"/>
      <c r="F11" s="83"/>
      <c r="G11" s="83"/>
      <c r="J11" s="7"/>
      <c r="K11" s="7"/>
    </row>
    <row r="12" spans="1:11" ht="12.75" customHeight="1" x14ac:dyDescent="0.3">
      <c r="A12" s="18"/>
    </row>
    <row r="13" spans="1:11" x14ac:dyDescent="0.3">
      <c r="A13" s="18" t="s">
        <v>6</v>
      </c>
      <c r="C13" s="73" t="s">
        <v>58</v>
      </c>
      <c r="D13" s="73"/>
      <c r="F13" s="73" t="s">
        <v>59</v>
      </c>
      <c r="G13" s="73"/>
    </row>
    <row r="14" spans="1:11" ht="12.75" customHeight="1" x14ac:dyDescent="0.3">
      <c r="C14" s="74" t="s">
        <v>9</v>
      </c>
      <c r="D14" s="74"/>
      <c r="E14" s="19"/>
      <c r="F14" s="75" t="s">
        <v>9</v>
      </c>
      <c r="G14" s="75"/>
    </row>
    <row r="15" spans="1:11" s="6" customFormat="1" ht="22.5" customHeight="1" x14ac:dyDescent="0.2">
      <c r="A15" s="5" t="s">
        <v>10</v>
      </c>
      <c r="B15" s="5"/>
      <c r="C15" s="76"/>
      <c r="D15" s="76"/>
      <c r="E15" s="5"/>
      <c r="F15" s="76"/>
      <c r="G15" s="76"/>
      <c r="J15" s="7"/>
      <c r="K15" s="7"/>
    </row>
    <row r="16" spans="1:11" ht="9.75" customHeight="1" x14ac:dyDescent="0.3"/>
    <row r="17" spans="1:11" ht="22.5" customHeight="1" x14ac:dyDescent="0.3">
      <c r="A17" s="77" t="s">
        <v>11</v>
      </c>
      <c r="B17" s="77"/>
      <c r="C17" s="77"/>
      <c r="D17" s="77"/>
      <c r="E17" s="77"/>
      <c r="F17" s="77"/>
      <c r="G17" s="77"/>
    </row>
    <row r="18" spans="1:11" ht="4.5" customHeight="1" x14ac:dyDescent="0.3"/>
    <row r="19" spans="1:11" ht="32.25" customHeight="1" x14ac:dyDescent="0.3">
      <c r="A19" s="20" t="s">
        <v>12</v>
      </c>
      <c r="C19" s="78" t="s">
        <v>38</v>
      </c>
      <c r="D19" s="78"/>
      <c r="E19" s="78"/>
      <c r="F19" s="78"/>
      <c r="G19" s="78"/>
    </row>
    <row r="20" spans="1:11" ht="32.25" customHeight="1" x14ac:dyDescent="0.3">
      <c r="A20" s="20" t="s">
        <v>13</v>
      </c>
      <c r="C20" s="78" t="s">
        <v>14</v>
      </c>
      <c r="D20" s="78"/>
      <c r="E20" s="78"/>
      <c r="F20" s="78"/>
      <c r="G20" s="78"/>
      <c r="H20"/>
    </row>
    <row r="21" spans="1:11" ht="6.75" customHeight="1" x14ac:dyDescent="0.3"/>
    <row r="22" spans="1:11" ht="15.75" customHeight="1" x14ac:dyDescent="0.3">
      <c r="A22" s="79" t="s">
        <v>39</v>
      </c>
      <c r="B22" s="79"/>
      <c r="C22" s="85" t="s">
        <v>56</v>
      </c>
      <c r="D22" s="85"/>
      <c r="F22" s="85" t="s">
        <v>57</v>
      </c>
      <c r="G22" s="85"/>
      <c r="H22" s="21"/>
    </row>
    <row r="23" spans="1:11" s="24" customFormat="1" ht="13.5" customHeight="1" x14ac:dyDescent="0.3">
      <c r="A23" s="79"/>
      <c r="B23" s="79"/>
      <c r="C23" s="81" t="s">
        <v>9</v>
      </c>
      <c r="D23" s="81"/>
      <c r="E23" s="22"/>
      <c r="F23" s="81" t="s">
        <v>9</v>
      </c>
      <c r="G23" s="81"/>
      <c r="H23" s="23"/>
      <c r="J23" s="2"/>
      <c r="K23" s="2"/>
    </row>
    <row r="24" spans="1:11" ht="4.5" customHeight="1" x14ac:dyDescent="0.3">
      <c r="I24" s="1">
        <v>1</v>
      </c>
      <c r="J24" s="25">
        <v>0</v>
      </c>
      <c r="K24" s="25">
        <v>45800</v>
      </c>
    </row>
    <row r="25" spans="1:11" s="6" customFormat="1" ht="15" customHeight="1" x14ac:dyDescent="0.25">
      <c r="A25" s="26" t="s">
        <v>42</v>
      </c>
      <c r="B25" s="5" t="s">
        <v>15</v>
      </c>
      <c r="C25" s="58">
        <v>0</v>
      </c>
      <c r="D25" s="28">
        <f>SUM(C25)/100*80</f>
        <v>0</v>
      </c>
      <c r="E25" s="29"/>
      <c r="F25" s="58">
        <v>0</v>
      </c>
      <c r="G25" s="28">
        <f>SUM(F25)/100*80</f>
        <v>0</v>
      </c>
      <c r="I25" s="6">
        <v>2</v>
      </c>
      <c r="J25" s="25">
        <v>45801</v>
      </c>
      <c r="K25" s="30">
        <v>51600</v>
      </c>
    </row>
    <row r="26" spans="1:11" s="6" customFormat="1" ht="15" customHeight="1" x14ac:dyDescent="0.25">
      <c r="A26" s="26" t="s">
        <v>41</v>
      </c>
      <c r="B26" s="5"/>
      <c r="C26" s="58">
        <v>0</v>
      </c>
      <c r="D26" s="28">
        <f>SUM(C26)/100*5</f>
        <v>0</v>
      </c>
      <c r="E26" s="29"/>
      <c r="F26" s="58">
        <v>0</v>
      </c>
      <c r="G26" s="28">
        <f>SUM(F26)/100*5</f>
        <v>0</v>
      </c>
      <c r="I26" s="6">
        <v>10</v>
      </c>
      <c r="J26" s="25">
        <v>92201</v>
      </c>
      <c r="K26" s="30">
        <v>98000</v>
      </c>
    </row>
    <row r="27" spans="1:11" s="6" customFormat="1" ht="15" customHeight="1" thickBot="1" x14ac:dyDescent="0.35">
      <c r="A27" s="35" t="s">
        <v>50</v>
      </c>
      <c r="B27" s="36"/>
      <c r="C27" s="37" t="s">
        <v>32</v>
      </c>
      <c r="D27" s="38">
        <f>SUM(D25:D26)</f>
        <v>0</v>
      </c>
      <c r="E27" s="5"/>
      <c r="F27" s="37" t="s">
        <v>32</v>
      </c>
      <c r="G27" s="38">
        <f>SUM(G25:G26)</f>
        <v>0</v>
      </c>
      <c r="I27" s="1">
        <v>11</v>
      </c>
      <c r="J27" s="25">
        <v>98001</v>
      </c>
      <c r="K27" s="30">
        <v>103800</v>
      </c>
    </row>
    <row r="28" spans="1:11" s="6" customFormat="1" ht="20.25" customHeight="1" thickTop="1" thickBot="1" x14ac:dyDescent="0.3">
      <c r="A28" s="35"/>
      <c r="B28" s="36"/>
      <c r="C28" s="39"/>
      <c r="D28" s="40"/>
      <c r="E28" s="41"/>
      <c r="F28" s="40"/>
      <c r="G28" s="40"/>
      <c r="I28" s="6">
        <v>12</v>
      </c>
      <c r="J28" s="25">
        <v>103801</v>
      </c>
      <c r="K28" s="30">
        <v>109600</v>
      </c>
    </row>
    <row r="29" spans="1:11" ht="31.5" customHeight="1" thickBot="1" x14ac:dyDescent="0.35">
      <c r="A29" s="92" t="s">
        <v>33</v>
      </c>
      <c r="B29" s="93"/>
      <c r="C29" s="90">
        <f>SUM(D27+G27)</f>
        <v>0</v>
      </c>
      <c r="D29" s="91"/>
      <c r="E29" s="88" t="s">
        <v>40</v>
      </c>
      <c r="F29" s="88"/>
      <c r="G29" s="89"/>
      <c r="H29" s="42"/>
      <c r="I29" s="1">
        <v>13</v>
      </c>
      <c r="J29" s="25">
        <v>109601</v>
      </c>
      <c r="K29" s="30">
        <v>115400</v>
      </c>
    </row>
    <row r="30" spans="1:11" ht="21" customHeight="1" x14ac:dyDescent="0.3">
      <c r="I30" s="6">
        <v>14</v>
      </c>
      <c r="J30" s="25">
        <v>115401</v>
      </c>
      <c r="K30" s="30">
        <v>121200</v>
      </c>
    </row>
    <row r="31" spans="1:11" ht="28.5" customHeight="1" x14ac:dyDescent="0.3">
      <c r="A31" s="43" t="s">
        <v>34</v>
      </c>
      <c r="B31" s="44"/>
      <c r="C31" s="86"/>
      <c r="D31" s="86"/>
      <c r="E31" s="1" t="s">
        <v>35</v>
      </c>
      <c r="F31" s="87"/>
      <c r="G31" s="87"/>
      <c r="I31" s="1">
        <v>15</v>
      </c>
      <c r="J31" s="25">
        <v>121201</v>
      </c>
      <c r="K31" s="30">
        <v>127000</v>
      </c>
    </row>
    <row r="32" spans="1:11" ht="3" customHeight="1" x14ac:dyDescent="0.3">
      <c r="A32" s="1"/>
      <c r="B32" s="45"/>
      <c r="C32" s="1"/>
      <c r="D32" s="1"/>
      <c r="E32" s="1"/>
      <c r="F32" s="1"/>
      <c r="G32" s="1"/>
      <c r="H32" s="21"/>
      <c r="I32" s="6">
        <v>16</v>
      </c>
      <c r="J32" s="25">
        <v>127001</v>
      </c>
      <c r="K32" s="30">
        <v>132800</v>
      </c>
    </row>
    <row r="33" spans="1:11" ht="24.75" customHeight="1" x14ac:dyDescent="0.3">
      <c r="A33" s="46" t="s">
        <v>36</v>
      </c>
      <c r="B33" s="1"/>
      <c r="C33" s="73" t="s">
        <v>7</v>
      </c>
      <c r="D33" s="73"/>
      <c r="F33" s="73" t="s">
        <v>8</v>
      </c>
      <c r="G33" s="73"/>
      <c r="H33" s="21"/>
      <c r="I33" s="1">
        <v>17</v>
      </c>
      <c r="J33" s="25">
        <v>132801</v>
      </c>
      <c r="K33" s="30">
        <v>138600</v>
      </c>
    </row>
    <row r="34" spans="1:11" ht="12.75" customHeight="1" x14ac:dyDescent="0.3">
      <c r="A34" s="1"/>
      <c r="B34" s="1"/>
      <c r="C34" s="74" t="s">
        <v>9</v>
      </c>
      <c r="D34" s="74"/>
      <c r="E34" s="19"/>
      <c r="F34" s="75" t="s">
        <v>9</v>
      </c>
      <c r="G34" s="75"/>
      <c r="I34" s="6">
        <v>18</v>
      </c>
      <c r="J34" s="25">
        <v>138601</v>
      </c>
      <c r="K34" s="30">
        <v>144400</v>
      </c>
    </row>
    <row r="35" spans="1:11" s="6" customFormat="1" ht="30" customHeight="1" x14ac:dyDescent="0.3">
      <c r="B35" s="1"/>
      <c r="C35" s="87"/>
      <c r="D35" s="87"/>
      <c r="E35" s="3"/>
      <c r="F35" s="87"/>
      <c r="G35" s="87"/>
      <c r="I35" s="1">
        <v>19</v>
      </c>
      <c r="J35" s="25">
        <v>144401</v>
      </c>
      <c r="K35" s="30">
        <v>1000000</v>
      </c>
    </row>
    <row r="36" spans="1:11" s="6" customFormat="1" ht="50.25" customHeight="1" x14ac:dyDescent="0.3">
      <c r="A36" s="94"/>
      <c r="B36" s="94"/>
      <c r="C36" s="94"/>
      <c r="D36" s="94"/>
      <c r="E36" s="94"/>
      <c r="F36" s="94"/>
      <c r="G36" s="94"/>
      <c r="J36" s="47"/>
      <c r="K36" s="48"/>
    </row>
    <row r="37" spans="1:11" s="6" customFormat="1" ht="18.75" customHeight="1" x14ac:dyDescent="0.3">
      <c r="A37" s="3"/>
      <c r="B37" s="3"/>
      <c r="C37" s="73"/>
      <c r="D37" s="73"/>
      <c r="E37" s="3"/>
      <c r="F37" s="73"/>
      <c r="G37" s="73"/>
      <c r="J37" s="47"/>
      <c r="K37" s="48"/>
    </row>
    <row r="38" spans="1:11" s="6" customFormat="1" ht="18.75" customHeight="1" x14ac:dyDescent="0.3">
      <c r="A38" s="3"/>
      <c r="B38" s="3"/>
      <c r="C38" s="74"/>
      <c r="D38" s="74"/>
      <c r="E38" s="19"/>
      <c r="F38" s="75"/>
      <c r="G38" s="75"/>
      <c r="J38" s="47"/>
      <c r="K38" s="48"/>
    </row>
    <row r="39" spans="1:11" s="6" customFormat="1" ht="18.75" customHeight="1" x14ac:dyDescent="0.3">
      <c r="A39" s="49"/>
      <c r="B39" s="3"/>
      <c r="C39" s="73"/>
      <c r="D39" s="73"/>
      <c r="E39" s="3"/>
      <c r="F39" s="73"/>
      <c r="G39" s="73"/>
      <c r="J39" s="47"/>
      <c r="K39" s="48"/>
    </row>
    <row r="40" spans="1:11" s="6" customFormat="1" ht="18.75" customHeight="1" x14ac:dyDescent="0.3">
      <c r="A40" s="50"/>
      <c r="B40" s="41"/>
      <c r="C40" s="28"/>
      <c r="D40" s="28"/>
      <c r="E40" s="41"/>
      <c r="F40" s="28"/>
      <c r="G40" s="28"/>
      <c r="J40" s="47"/>
      <c r="K40" s="48"/>
    </row>
    <row r="41" spans="1:11" s="6" customFormat="1" ht="18.75" customHeight="1" x14ac:dyDescent="0.3">
      <c r="A41" s="50"/>
      <c r="B41" s="41"/>
      <c r="C41" s="28"/>
      <c r="D41" s="28"/>
      <c r="E41" s="41"/>
      <c r="F41" s="28"/>
      <c r="G41" s="28"/>
      <c r="J41" s="47"/>
      <c r="K41" s="48"/>
    </row>
    <row r="42" spans="1:11" s="6" customFormat="1" ht="18.75" customHeight="1" x14ac:dyDescent="0.3">
      <c r="A42" s="51"/>
      <c r="B42" s="41"/>
      <c r="C42" s="28"/>
      <c r="D42" s="28"/>
      <c r="E42" s="41"/>
      <c r="F42" s="28"/>
      <c r="G42" s="28"/>
      <c r="J42" s="2"/>
      <c r="K42" s="2"/>
    </row>
    <row r="43" spans="1:11" s="6" customFormat="1" ht="18.75" customHeight="1" x14ac:dyDescent="0.3">
      <c r="A43" s="52"/>
      <c r="B43" s="53"/>
      <c r="C43" s="54"/>
      <c r="D43" s="55"/>
      <c r="E43" s="41"/>
      <c r="F43" s="54"/>
      <c r="G43" s="55"/>
      <c r="J43" s="2"/>
      <c r="K43" s="2"/>
    </row>
    <row r="44" spans="1:11" s="6" customFormat="1" ht="18.75" customHeight="1" x14ac:dyDescent="0.3">
      <c r="A44" s="52"/>
      <c r="B44" s="53"/>
      <c r="C44" s="40"/>
      <c r="D44" s="40"/>
      <c r="E44" s="41"/>
      <c r="F44" s="40"/>
      <c r="G44" s="40"/>
      <c r="J44" s="2"/>
      <c r="K44" s="2"/>
    </row>
    <row r="45" spans="1:11" ht="18.75" customHeight="1" x14ac:dyDescent="0.3">
      <c r="A45" s="42"/>
      <c r="B45" s="56"/>
      <c r="C45" s="72"/>
      <c r="D45" s="72"/>
      <c r="E45" s="57"/>
      <c r="F45" s="55"/>
      <c r="G45" s="55"/>
    </row>
    <row r="46" spans="1:11" x14ac:dyDescent="0.3">
      <c r="A46" s="42"/>
      <c r="B46" s="42"/>
      <c r="C46" s="42"/>
      <c r="D46" s="42"/>
      <c r="E46" s="42"/>
      <c r="F46" s="42"/>
      <c r="G46" s="42"/>
    </row>
    <row r="47" spans="1:11" x14ac:dyDescent="0.3">
      <c r="A47" s="42"/>
      <c r="B47" s="42"/>
      <c r="C47" s="42"/>
      <c r="D47" s="42"/>
      <c r="E47" s="42"/>
      <c r="F47" s="42"/>
      <c r="G47" s="42"/>
    </row>
    <row r="48" spans="1:11" x14ac:dyDescent="0.3">
      <c r="A48" s="42"/>
      <c r="B48" s="42"/>
      <c r="C48" s="42"/>
      <c r="D48" s="42"/>
      <c r="E48" s="42"/>
      <c r="F48" s="42"/>
      <c r="G48" s="42"/>
    </row>
    <row r="49" spans="1:7" x14ac:dyDescent="0.3">
      <c r="A49" s="42"/>
      <c r="B49" s="42"/>
      <c r="C49" s="42"/>
      <c r="D49" s="42"/>
      <c r="E49" s="42"/>
      <c r="F49" s="42"/>
      <c r="G49" s="42"/>
    </row>
    <row r="50" spans="1:7" x14ac:dyDescent="0.3">
      <c r="A50" s="42"/>
      <c r="B50" s="42"/>
      <c r="C50" s="42"/>
      <c r="D50" s="42"/>
      <c r="E50" s="42"/>
      <c r="F50" s="42"/>
      <c r="G50" s="42"/>
    </row>
  </sheetData>
  <sheetProtection formatCells="0" formatColumns="0" formatRows="0" insertColumns="0" insertRows="0" insertHyperlinks="0" deleteColumns="0" deleteRows="0" selectLockedCells="1" sort="0" autoFilter="0" pivotTables="0"/>
  <protectedRanges>
    <protectedRange sqref="C40:C42 F40:F42" name="Tarifs"/>
    <protectedRange sqref="C25:C26" name="Tarifs_1"/>
    <protectedRange sqref="F25:F26" name="Tarifs_2"/>
  </protectedRanges>
  <mergeCells count="37">
    <mergeCell ref="C35:D35"/>
    <mergeCell ref="F35:G35"/>
    <mergeCell ref="C45:D45"/>
    <mergeCell ref="A36:G36"/>
    <mergeCell ref="C37:D37"/>
    <mergeCell ref="F37:G37"/>
    <mergeCell ref="C38:D38"/>
    <mergeCell ref="F38:G38"/>
    <mergeCell ref="C39:D39"/>
    <mergeCell ref="F39:G39"/>
    <mergeCell ref="E29:G29"/>
    <mergeCell ref="C29:D29"/>
    <mergeCell ref="F23:G23"/>
    <mergeCell ref="A29:B29"/>
    <mergeCell ref="F33:G33"/>
    <mergeCell ref="C23:D23"/>
    <mergeCell ref="C34:D34"/>
    <mergeCell ref="F34:G34"/>
    <mergeCell ref="C31:D31"/>
    <mergeCell ref="F31:G31"/>
    <mergeCell ref="C33:D33"/>
    <mergeCell ref="C19:G19"/>
    <mergeCell ref="C20:G20"/>
    <mergeCell ref="C22:D22"/>
    <mergeCell ref="F22:G22"/>
    <mergeCell ref="A22:B23"/>
    <mergeCell ref="C14:D14"/>
    <mergeCell ref="F14:G14"/>
    <mergeCell ref="C15:D15"/>
    <mergeCell ref="F15:G15"/>
    <mergeCell ref="A17:G17"/>
    <mergeCell ref="C11:G11"/>
    <mergeCell ref="A5:G5"/>
    <mergeCell ref="A6:G6"/>
    <mergeCell ref="D9:F9"/>
    <mergeCell ref="C13:D13"/>
    <mergeCell ref="F13:G13"/>
  </mergeCells>
  <pageMargins left="0.61" right="0.6" top="0.35" bottom="0.37" header="0.3" footer="0.3"/>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6"/>
  <sheetViews>
    <sheetView showGridLines="0" showZeros="0" zoomScale="130" zoomScaleNormal="130" workbookViewId="0">
      <selection activeCell="C23" sqref="C23:D23"/>
    </sheetView>
  </sheetViews>
  <sheetFormatPr baseColWidth="10" defaultRowHeight="16.5" x14ac:dyDescent="0.3"/>
  <cols>
    <col min="1" max="1" width="10.28515625" style="3" customWidth="1"/>
    <col min="2" max="2" width="23.7109375" style="3" customWidth="1"/>
    <col min="3" max="4" width="14.28515625" style="3" customWidth="1"/>
    <col min="5" max="5" width="7.7109375" style="3" customWidth="1"/>
    <col min="6" max="7" width="14.28515625" style="3" customWidth="1"/>
    <col min="8" max="8" width="8.85546875" style="1" customWidth="1"/>
    <col min="9" max="9" width="11.42578125" style="1" hidden="1" customWidth="1"/>
    <col min="10" max="11" width="11.42578125" style="2" hidden="1" customWidth="1"/>
    <col min="12" max="16384" width="11.42578125" style="1"/>
  </cols>
  <sheetData>
    <row r="1" spans="1:11" ht="10.5" customHeight="1" x14ac:dyDescent="0.3"/>
    <row r="2" spans="1:11" ht="18.75" x14ac:dyDescent="0.3">
      <c r="A2" s="4" t="s">
        <v>45</v>
      </c>
    </row>
    <row r="3" spans="1:11" ht="3.75" customHeight="1" x14ac:dyDescent="0.3"/>
    <row r="4" spans="1:11" s="6" customFormat="1" ht="18.75" customHeight="1" x14ac:dyDescent="0.2">
      <c r="A4" s="5" t="s">
        <v>1</v>
      </c>
      <c r="B4" s="5"/>
      <c r="C4" s="5"/>
      <c r="D4" s="5"/>
      <c r="E4" s="5"/>
      <c r="F4" s="5"/>
      <c r="G4" s="5"/>
      <c r="J4" s="7"/>
      <c r="K4" s="7"/>
    </row>
    <row r="5" spans="1:11" s="8" customFormat="1" ht="51.75" customHeight="1" x14ac:dyDescent="0.3">
      <c r="A5" s="82" t="s">
        <v>2</v>
      </c>
      <c r="B5" s="82"/>
      <c r="C5" s="82"/>
      <c r="D5" s="82"/>
      <c r="E5" s="82"/>
      <c r="F5" s="82"/>
      <c r="G5" s="82"/>
      <c r="J5" s="9"/>
      <c r="K5" s="9"/>
    </row>
    <row r="6" spans="1:11" s="10" customFormat="1" ht="54" customHeight="1" x14ac:dyDescent="0.2">
      <c r="A6" s="82" t="s">
        <v>46</v>
      </c>
      <c r="B6" s="82"/>
      <c r="C6" s="82"/>
      <c r="D6" s="82"/>
      <c r="E6" s="82"/>
      <c r="F6" s="82"/>
      <c r="G6" s="82"/>
      <c r="J6" s="11"/>
      <c r="K6" s="11"/>
    </row>
    <row r="7" spans="1:11" ht="5.25" customHeight="1" x14ac:dyDescent="0.3">
      <c r="A7" s="12"/>
      <c r="B7" s="12"/>
      <c r="C7" s="12"/>
      <c r="D7" s="12"/>
      <c r="E7" s="12"/>
      <c r="F7" s="12"/>
      <c r="G7" s="12"/>
    </row>
    <row r="8" spans="1:11" ht="18" customHeight="1" x14ac:dyDescent="0.3"/>
    <row r="9" spans="1:11" ht="26.25" customHeight="1" x14ac:dyDescent="0.3">
      <c r="A9" s="13" t="s">
        <v>4</v>
      </c>
      <c r="C9" s="60"/>
      <c r="D9" s="84"/>
      <c r="E9" s="84"/>
      <c r="F9" s="84"/>
      <c r="G9" s="16"/>
    </row>
    <row r="10" spans="1:11" ht="15" customHeight="1" x14ac:dyDescent="0.3">
      <c r="A10" s="13"/>
      <c r="C10" s="14"/>
      <c r="D10" s="15"/>
      <c r="E10" s="15"/>
      <c r="F10" s="15"/>
      <c r="G10" s="16"/>
      <c r="H10" s="17"/>
    </row>
    <row r="11" spans="1:11" s="6" customFormat="1" ht="22.5" customHeight="1" x14ac:dyDescent="0.2">
      <c r="A11" s="13" t="s">
        <v>5</v>
      </c>
      <c r="B11" s="5"/>
      <c r="C11" s="83"/>
      <c r="D11" s="83"/>
      <c r="E11" s="83"/>
      <c r="F11" s="83"/>
      <c r="G11" s="83"/>
      <c r="J11" s="7"/>
      <c r="K11" s="7"/>
    </row>
    <row r="12" spans="1:11" ht="12.75" customHeight="1" x14ac:dyDescent="0.3">
      <c r="A12" s="18"/>
    </row>
    <row r="13" spans="1:11" x14ac:dyDescent="0.3">
      <c r="A13" s="18" t="s">
        <v>6</v>
      </c>
      <c r="C13" s="73" t="s">
        <v>52</v>
      </c>
      <c r="D13" s="73"/>
      <c r="F13" s="73" t="s">
        <v>53</v>
      </c>
      <c r="G13" s="73"/>
    </row>
    <row r="14" spans="1:11" ht="12.75" customHeight="1" x14ac:dyDescent="0.3">
      <c r="C14" s="74" t="s">
        <v>9</v>
      </c>
      <c r="D14" s="74"/>
      <c r="E14" s="19"/>
      <c r="F14" s="75" t="s">
        <v>9</v>
      </c>
      <c r="G14" s="75"/>
    </row>
    <row r="15" spans="1:11" s="6" customFormat="1" ht="22.5" customHeight="1" x14ac:dyDescent="0.2">
      <c r="A15" s="5" t="s">
        <v>10</v>
      </c>
      <c r="B15" s="5"/>
      <c r="C15" s="76"/>
      <c r="D15" s="76"/>
      <c r="E15" s="5"/>
      <c r="F15" s="76"/>
      <c r="G15" s="76"/>
      <c r="J15" s="7"/>
      <c r="K15" s="7"/>
    </row>
    <row r="16" spans="1:11" ht="9.75" customHeight="1" x14ac:dyDescent="0.3"/>
    <row r="17" spans="1:11" ht="22.5" customHeight="1" x14ac:dyDescent="0.3">
      <c r="A17" s="77" t="s">
        <v>47</v>
      </c>
      <c r="B17" s="77"/>
      <c r="C17" s="77"/>
      <c r="D17" s="77"/>
      <c r="E17" s="77"/>
      <c r="F17" s="77"/>
      <c r="G17" s="77"/>
    </row>
    <row r="18" spans="1:11" ht="4.5" customHeight="1" x14ac:dyDescent="0.3"/>
    <row r="19" spans="1:11" ht="32.25" customHeight="1" x14ac:dyDescent="0.3">
      <c r="A19" s="20" t="s">
        <v>12</v>
      </c>
      <c r="C19" s="78" t="s">
        <v>48</v>
      </c>
      <c r="D19" s="78"/>
      <c r="E19" s="78"/>
      <c r="F19" s="78"/>
      <c r="G19" s="78"/>
    </row>
    <row r="20" spans="1:11" ht="32.25" customHeight="1" x14ac:dyDescent="0.3">
      <c r="A20" s="20" t="s">
        <v>13</v>
      </c>
      <c r="C20" s="78" t="s">
        <v>14</v>
      </c>
      <c r="D20" s="78"/>
      <c r="E20" s="78"/>
      <c r="F20" s="78"/>
      <c r="G20" s="78"/>
      <c r="H20" s="61"/>
    </row>
    <row r="21" spans="1:11" ht="6.75" customHeight="1" x14ac:dyDescent="0.3"/>
    <row r="22" spans="1:11" ht="15.75" customHeight="1" x14ac:dyDescent="0.3">
      <c r="A22" s="79" t="s">
        <v>39</v>
      </c>
      <c r="B22" s="79"/>
      <c r="C22" s="95" t="s">
        <v>52</v>
      </c>
      <c r="D22" s="95"/>
      <c r="F22" s="95" t="s">
        <v>53</v>
      </c>
      <c r="G22" s="95"/>
      <c r="H22" s="21"/>
    </row>
    <row r="23" spans="1:11" s="24" customFormat="1" ht="13.5" customHeight="1" x14ac:dyDescent="0.3">
      <c r="A23" s="79"/>
      <c r="B23" s="79"/>
      <c r="C23" s="81" t="s">
        <v>9</v>
      </c>
      <c r="D23" s="81"/>
      <c r="E23" s="22"/>
      <c r="F23" s="81" t="s">
        <v>9</v>
      </c>
      <c r="G23" s="81"/>
      <c r="H23" s="23"/>
      <c r="J23" s="2"/>
      <c r="K23" s="2"/>
    </row>
    <row r="24" spans="1:11" ht="4.5" customHeight="1" x14ac:dyDescent="0.3">
      <c r="I24" s="1">
        <v>1</v>
      </c>
      <c r="J24" s="25">
        <v>0</v>
      </c>
      <c r="K24" s="25">
        <v>45800</v>
      </c>
    </row>
    <row r="25" spans="1:11" s="6" customFormat="1" ht="15" customHeight="1" x14ac:dyDescent="0.25">
      <c r="A25" s="62">
        <v>4.91</v>
      </c>
      <c r="B25" s="63" t="s">
        <v>15</v>
      </c>
      <c r="C25" s="64">
        <v>0</v>
      </c>
      <c r="D25" s="28">
        <f>SUM(C25)</f>
        <v>0</v>
      </c>
      <c r="E25" s="29"/>
      <c r="F25" s="64">
        <v>0</v>
      </c>
      <c r="G25" s="28">
        <f>SUM(F25)</f>
        <v>0</v>
      </c>
      <c r="I25" s="6">
        <v>2</v>
      </c>
      <c r="J25" s="25">
        <v>45801</v>
      </c>
      <c r="K25" s="30">
        <v>51600</v>
      </c>
    </row>
    <row r="26" spans="1:11" s="6" customFormat="1" ht="15" customHeight="1" x14ac:dyDescent="0.3">
      <c r="A26" s="65" t="s">
        <v>16</v>
      </c>
      <c r="B26" s="66" t="s">
        <v>49</v>
      </c>
      <c r="C26" s="64">
        <v>0</v>
      </c>
      <c r="D26" s="28">
        <f>SUM(C26)</f>
        <v>0</v>
      </c>
      <c r="E26" s="29"/>
      <c r="F26" s="64">
        <v>0</v>
      </c>
      <c r="G26" s="28">
        <f>SUM(F26)</f>
        <v>0</v>
      </c>
      <c r="I26" s="1">
        <v>3</v>
      </c>
      <c r="J26" s="25">
        <v>51601</v>
      </c>
      <c r="K26" s="30">
        <v>57400</v>
      </c>
    </row>
    <row r="27" spans="1:11" s="6" customFormat="1" ht="15" customHeight="1" x14ac:dyDescent="0.25">
      <c r="A27" s="65" t="s">
        <v>18</v>
      </c>
      <c r="B27" s="66" t="s">
        <v>19</v>
      </c>
      <c r="C27" s="64">
        <v>0</v>
      </c>
      <c r="D27" s="28">
        <f>SUM(C27)</f>
        <v>0</v>
      </c>
      <c r="E27" s="29"/>
      <c r="F27" s="64">
        <v>0</v>
      </c>
      <c r="G27" s="28">
        <f>SUM(F27)</f>
        <v>0</v>
      </c>
      <c r="I27" s="6">
        <v>4</v>
      </c>
      <c r="J27" s="25">
        <v>57401</v>
      </c>
      <c r="K27" s="30">
        <v>63200</v>
      </c>
    </row>
    <row r="28" spans="1:11" s="6" customFormat="1" ht="15" customHeight="1" x14ac:dyDescent="0.25">
      <c r="A28" s="65" t="s">
        <v>22</v>
      </c>
      <c r="B28" s="66" t="s">
        <v>23</v>
      </c>
      <c r="C28" s="64">
        <v>0</v>
      </c>
      <c r="D28" s="28">
        <f>IF(C28&gt;15000,C28-15000,0)</f>
        <v>0</v>
      </c>
      <c r="E28" s="29"/>
      <c r="F28" s="64">
        <v>0</v>
      </c>
      <c r="G28" s="28">
        <f>IF(F28&gt;15000,F28-15000,0)</f>
        <v>0</v>
      </c>
      <c r="I28" s="6">
        <v>6</v>
      </c>
      <c r="J28" s="25">
        <v>69001</v>
      </c>
      <c r="K28" s="30">
        <v>74800</v>
      </c>
    </row>
    <row r="29" spans="1:11" s="6" customFormat="1" ht="15" customHeight="1" x14ac:dyDescent="0.3">
      <c r="A29" s="62"/>
      <c r="B29" s="63"/>
      <c r="C29" s="32" t="s">
        <v>24</v>
      </c>
      <c r="D29" s="33">
        <f>SUM(D25:D28)</f>
        <v>0</v>
      </c>
      <c r="E29" s="34"/>
      <c r="F29" s="32" t="s">
        <v>24</v>
      </c>
      <c r="G29" s="33">
        <f>SUM(G25:G28)</f>
        <v>0</v>
      </c>
      <c r="H29" s="6" t="s">
        <v>25</v>
      </c>
      <c r="I29" s="1">
        <v>7</v>
      </c>
      <c r="J29" s="25">
        <v>74801</v>
      </c>
      <c r="K29" s="30">
        <v>80600</v>
      </c>
    </row>
    <row r="30" spans="1:11" s="6" customFormat="1" ht="15" customHeight="1" x14ac:dyDescent="0.25">
      <c r="A30" s="65" t="s">
        <v>26</v>
      </c>
      <c r="B30" s="63" t="s">
        <v>27</v>
      </c>
      <c r="C30" s="64">
        <v>0</v>
      </c>
      <c r="D30" s="28">
        <f>IF(C30&gt;30000,C30-30000,0)</f>
        <v>0</v>
      </c>
      <c r="E30" s="29"/>
      <c r="F30" s="64">
        <v>0</v>
      </c>
      <c r="G30" s="28">
        <f>IF(F30&gt;30000,F30-30000,0)</f>
        <v>0</v>
      </c>
      <c r="I30" s="6">
        <v>8</v>
      </c>
      <c r="J30" s="25">
        <v>80601</v>
      </c>
      <c r="K30" s="30">
        <v>86400</v>
      </c>
    </row>
    <row r="31" spans="1:11" s="6" customFormat="1" ht="15" customHeight="1" x14ac:dyDescent="0.3">
      <c r="A31" s="65" t="s">
        <v>28</v>
      </c>
      <c r="B31" s="63" t="s">
        <v>29</v>
      </c>
      <c r="C31" s="64">
        <v>0</v>
      </c>
      <c r="D31" s="28">
        <f>IF(C31&gt;15000,C31-15000,0)</f>
        <v>0</v>
      </c>
      <c r="E31" s="29"/>
      <c r="F31" s="64">
        <v>0</v>
      </c>
      <c r="G31" s="28">
        <f>IF(F31&gt;15000,F31-15000,0)</f>
        <v>0</v>
      </c>
      <c r="I31" s="1">
        <v>9</v>
      </c>
      <c r="J31" s="25">
        <v>86401</v>
      </c>
      <c r="K31" s="30">
        <v>92200</v>
      </c>
    </row>
    <row r="32" spans="1:11" s="6" customFormat="1" ht="15" customHeight="1" x14ac:dyDescent="0.25">
      <c r="A32" s="65" t="s">
        <v>30</v>
      </c>
      <c r="B32" s="63" t="s">
        <v>31</v>
      </c>
      <c r="C32" s="64">
        <v>0</v>
      </c>
      <c r="D32" s="28">
        <f>SUM(C32*5%)</f>
        <v>0</v>
      </c>
      <c r="E32" s="29"/>
      <c r="F32" s="64">
        <v>0</v>
      </c>
      <c r="G32" s="28">
        <f>SUM(F32*5%)</f>
        <v>0</v>
      </c>
      <c r="I32" s="6">
        <v>10</v>
      </c>
      <c r="J32" s="25">
        <v>92201</v>
      </c>
      <c r="K32" s="30">
        <v>98000</v>
      </c>
    </row>
    <row r="33" spans="1:11" s="6" customFormat="1" ht="15" customHeight="1" thickBot="1" x14ac:dyDescent="0.35">
      <c r="A33" s="35"/>
      <c r="B33" s="36" t="s">
        <v>50</v>
      </c>
      <c r="C33" s="37" t="s">
        <v>32</v>
      </c>
      <c r="D33" s="38">
        <f>SUM(D29:D32)</f>
        <v>0</v>
      </c>
      <c r="E33" s="5"/>
      <c r="F33" s="37" t="s">
        <v>32</v>
      </c>
      <c r="G33" s="38">
        <f>SUM(G29:G32)</f>
        <v>0</v>
      </c>
      <c r="I33" s="1">
        <v>11</v>
      </c>
      <c r="J33" s="25">
        <v>98001</v>
      </c>
      <c r="K33" s="30">
        <v>103800</v>
      </c>
    </row>
    <row r="34" spans="1:11" s="6" customFormat="1" ht="20.25" customHeight="1" thickTop="1" thickBot="1" x14ac:dyDescent="0.3">
      <c r="A34" s="35"/>
      <c r="B34" s="36"/>
      <c r="C34" s="39"/>
      <c r="D34" s="40"/>
      <c r="E34" s="41"/>
      <c r="F34" s="40"/>
      <c r="G34" s="40"/>
      <c r="I34" s="6">
        <v>12</v>
      </c>
      <c r="J34" s="25">
        <v>103801</v>
      </c>
      <c r="K34" s="30">
        <v>109600</v>
      </c>
    </row>
    <row r="35" spans="1:11" ht="31.5" customHeight="1" thickBot="1" x14ac:dyDescent="0.35">
      <c r="A35" s="96" t="s">
        <v>33</v>
      </c>
      <c r="B35" s="97"/>
      <c r="C35" s="98">
        <f>SUM(D33+G33)</f>
        <v>0</v>
      </c>
      <c r="D35" s="99"/>
      <c r="E35" s="100" t="s">
        <v>40</v>
      </c>
      <c r="F35" s="100"/>
      <c r="G35" s="101"/>
      <c r="H35" s="42"/>
      <c r="I35" s="1">
        <v>13</v>
      </c>
      <c r="J35" s="25">
        <v>109601</v>
      </c>
      <c r="K35" s="30">
        <v>115400</v>
      </c>
    </row>
    <row r="36" spans="1:11" ht="21" customHeight="1" x14ac:dyDescent="0.3">
      <c r="I36" s="6">
        <v>14</v>
      </c>
      <c r="J36" s="25">
        <v>115401</v>
      </c>
      <c r="K36" s="30">
        <v>121200</v>
      </c>
    </row>
    <row r="37" spans="1:11" ht="28.5" customHeight="1" x14ac:dyDescent="0.3">
      <c r="A37" s="43" t="s">
        <v>34</v>
      </c>
      <c r="B37" s="44"/>
      <c r="C37" s="86"/>
      <c r="D37" s="86"/>
      <c r="E37" s="1" t="s">
        <v>35</v>
      </c>
      <c r="F37" s="87"/>
      <c r="G37" s="87"/>
      <c r="I37" s="1">
        <v>15</v>
      </c>
      <c r="J37" s="25">
        <v>121201</v>
      </c>
      <c r="K37" s="30">
        <v>127000</v>
      </c>
    </row>
    <row r="38" spans="1:11" ht="3" customHeight="1" x14ac:dyDescent="0.3">
      <c r="A38" s="1"/>
      <c r="B38" s="45"/>
      <c r="C38" s="1"/>
      <c r="D38" s="1"/>
      <c r="E38" s="1"/>
      <c r="F38" s="1"/>
      <c r="G38" s="1"/>
      <c r="H38" s="21"/>
      <c r="I38" s="6">
        <v>16</v>
      </c>
      <c r="J38" s="25">
        <v>127001</v>
      </c>
      <c r="K38" s="30">
        <v>132800</v>
      </c>
    </row>
    <row r="39" spans="1:11" ht="24.75" customHeight="1" x14ac:dyDescent="0.3">
      <c r="A39" s="46" t="s">
        <v>36</v>
      </c>
      <c r="B39" s="1"/>
      <c r="C39" s="73" t="s">
        <v>7</v>
      </c>
      <c r="D39" s="73"/>
      <c r="F39" s="73" t="s">
        <v>8</v>
      </c>
      <c r="G39" s="73"/>
      <c r="H39" s="21"/>
      <c r="I39" s="1">
        <v>17</v>
      </c>
      <c r="J39" s="25">
        <v>132801</v>
      </c>
      <c r="K39" s="30">
        <v>138600</v>
      </c>
    </row>
    <row r="40" spans="1:11" ht="12.75" customHeight="1" x14ac:dyDescent="0.3">
      <c r="A40" s="1"/>
      <c r="B40" s="1"/>
      <c r="C40" s="74" t="s">
        <v>9</v>
      </c>
      <c r="D40" s="74"/>
      <c r="E40" s="19"/>
      <c r="F40" s="75" t="s">
        <v>9</v>
      </c>
      <c r="G40" s="75"/>
      <c r="I40" s="6">
        <v>18</v>
      </c>
      <c r="J40" s="25">
        <v>138601</v>
      </c>
      <c r="K40" s="30">
        <v>144400</v>
      </c>
    </row>
    <row r="41" spans="1:11" s="6" customFormat="1" ht="30" customHeight="1" x14ac:dyDescent="0.3">
      <c r="B41" s="1"/>
      <c r="C41" s="87"/>
      <c r="D41" s="87"/>
      <c r="E41" s="3"/>
      <c r="F41" s="87"/>
      <c r="G41" s="87"/>
      <c r="I41" s="1">
        <v>19</v>
      </c>
      <c r="J41" s="25">
        <v>144401</v>
      </c>
      <c r="K41" s="30">
        <v>1000000</v>
      </c>
    </row>
    <row r="42" spans="1:11" s="6" customFormat="1" ht="50.25" customHeight="1" x14ac:dyDescent="0.3">
      <c r="A42" s="94" t="s">
        <v>37</v>
      </c>
      <c r="B42" s="94"/>
      <c r="C42" s="94"/>
      <c r="D42" s="94"/>
      <c r="E42" s="94"/>
      <c r="F42" s="94"/>
      <c r="G42" s="94"/>
      <c r="J42" s="47"/>
      <c r="K42" s="48"/>
    </row>
    <row r="43" spans="1:11" s="6" customFormat="1" ht="18.75" customHeight="1" x14ac:dyDescent="0.3">
      <c r="A43" s="3"/>
      <c r="B43" s="3"/>
      <c r="C43" s="73"/>
      <c r="D43" s="73"/>
      <c r="E43" s="3"/>
      <c r="F43" s="73"/>
      <c r="G43" s="73"/>
      <c r="J43" s="47"/>
      <c r="K43" s="48"/>
    </row>
    <row r="44" spans="1:11" s="6" customFormat="1" ht="18.75" customHeight="1" x14ac:dyDescent="0.3">
      <c r="A44" s="3"/>
      <c r="B44" s="3"/>
      <c r="C44" s="74"/>
      <c r="D44" s="74"/>
      <c r="E44" s="19"/>
      <c r="F44" s="75"/>
      <c r="G44" s="75"/>
      <c r="J44" s="47"/>
      <c r="K44" s="48"/>
    </row>
    <row r="45" spans="1:11" s="6" customFormat="1" ht="18.75" customHeight="1" x14ac:dyDescent="0.3">
      <c r="A45" s="49"/>
      <c r="B45" s="3"/>
      <c r="C45" s="73"/>
      <c r="D45" s="73"/>
      <c r="E45" s="3"/>
      <c r="F45" s="73"/>
      <c r="G45" s="73"/>
      <c r="J45" s="47"/>
      <c r="K45" s="48"/>
    </row>
    <row r="46" spans="1:11" s="6" customFormat="1" ht="18.75" customHeight="1" x14ac:dyDescent="0.3">
      <c r="A46" s="50"/>
      <c r="B46" s="41"/>
      <c r="C46" s="28"/>
      <c r="D46" s="28"/>
      <c r="E46" s="41"/>
      <c r="F46" s="28"/>
      <c r="G46" s="28"/>
      <c r="J46" s="47"/>
      <c r="K46" s="48"/>
    </row>
    <row r="47" spans="1:11" s="6" customFormat="1" ht="18.75" customHeight="1" x14ac:dyDescent="0.3">
      <c r="A47" s="50"/>
      <c r="B47" s="41"/>
      <c r="C47" s="28"/>
      <c r="D47" s="28"/>
      <c r="E47" s="41"/>
      <c r="F47" s="28"/>
      <c r="G47" s="28"/>
      <c r="J47" s="47"/>
      <c r="K47" s="48"/>
    </row>
    <row r="48" spans="1:11" s="6" customFormat="1" ht="18.75" customHeight="1" x14ac:dyDescent="0.3">
      <c r="A48" s="51"/>
      <c r="B48" s="41"/>
      <c r="C48" s="28"/>
      <c r="D48" s="28"/>
      <c r="E48" s="41"/>
      <c r="F48" s="28"/>
      <c r="G48" s="28"/>
      <c r="J48" s="2"/>
      <c r="K48" s="2"/>
    </row>
    <row r="49" spans="1:11" s="6" customFormat="1" ht="18.75" customHeight="1" x14ac:dyDescent="0.3">
      <c r="A49" s="52"/>
      <c r="B49" s="53"/>
      <c r="C49" s="54"/>
      <c r="D49" s="55"/>
      <c r="E49" s="41"/>
      <c r="F49" s="54"/>
      <c r="G49" s="55"/>
      <c r="J49" s="2"/>
      <c r="K49" s="2"/>
    </row>
    <row r="50" spans="1:11" s="6" customFormat="1" ht="18.75" customHeight="1" x14ac:dyDescent="0.3">
      <c r="A50" s="52"/>
      <c r="B50" s="53"/>
      <c r="C50" s="40"/>
      <c r="D50" s="40"/>
      <c r="E50" s="41"/>
      <c r="F50" s="40"/>
      <c r="G50" s="40"/>
      <c r="J50" s="2"/>
      <c r="K50" s="2"/>
    </row>
    <row r="51" spans="1:11" ht="18.75" customHeight="1" x14ac:dyDescent="0.3">
      <c r="A51" s="42"/>
      <c r="B51" s="56"/>
      <c r="C51" s="72"/>
      <c r="D51" s="72"/>
      <c r="E51" s="57"/>
      <c r="F51" s="55"/>
      <c r="G51" s="55"/>
    </row>
    <row r="52" spans="1:11" x14ac:dyDescent="0.3">
      <c r="A52" s="42"/>
      <c r="B52" s="42"/>
      <c r="C52" s="42"/>
      <c r="D52" s="42"/>
      <c r="E52" s="42"/>
      <c r="F52" s="42"/>
      <c r="G52" s="42"/>
    </row>
    <row r="53" spans="1:11" x14ac:dyDescent="0.3">
      <c r="A53" s="42"/>
      <c r="B53" s="42"/>
      <c r="C53" s="42"/>
      <c r="D53" s="42"/>
      <c r="E53" s="42"/>
      <c r="F53" s="42"/>
      <c r="G53" s="42"/>
    </row>
    <row r="54" spans="1:11" x14ac:dyDescent="0.3">
      <c r="A54" s="42"/>
      <c r="B54" s="42"/>
      <c r="C54" s="42"/>
      <c r="D54" s="42"/>
      <c r="E54" s="42"/>
      <c r="F54" s="42"/>
      <c r="G54" s="42"/>
    </row>
    <row r="55" spans="1:11" x14ac:dyDescent="0.3">
      <c r="A55" s="42"/>
      <c r="B55" s="42"/>
      <c r="C55" s="42"/>
      <c r="D55" s="42"/>
      <c r="E55" s="42"/>
      <c r="F55" s="42"/>
      <c r="G55" s="42"/>
    </row>
    <row r="56" spans="1:11" x14ac:dyDescent="0.3">
      <c r="A56" s="42"/>
      <c r="B56" s="42"/>
      <c r="C56" s="42"/>
      <c r="D56" s="42"/>
      <c r="E56" s="42"/>
      <c r="F56" s="42"/>
      <c r="G56" s="42"/>
    </row>
  </sheetData>
  <sheetProtection formatCells="0" formatColumns="0" formatRows="0" insertColumns="0" insertRows="0" insertHyperlinks="0" deleteColumns="0" deleteRows="0" selectLockedCells="1" sort="0" autoFilter="0" pivotTables="0"/>
  <protectedRanges>
    <protectedRange sqref="C46:C48 F46:F48" name="Tarifs"/>
    <protectedRange sqref="C30:C32 F30:F32" name="Tarifs_1"/>
    <protectedRange sqref="C25:C28 F25:F28" name="Tarifs_2"/>
  </protectedRanges>
  <mergeCells count="37">
    <mergeCell ref="C44:D44"/>
    <mergeCell ref="F44:G44"/>
    <mergeCell ref="C45:D45"/>
    <mergeCell ref="F45:G45"/>
    <mergeCell ref="C51:D51"/>
    <mergeCell ref="C43:D43"/>
    <mergeCell ref="F43:G43"/>
    <mergeCell ref="A35:B35"/>
    <mergeCell ref="C35:D35"/>
    <mergeCell ref="E35:G35"/>
    <mergeCell ref="C37:D37"/>
    <mergeCell ref="F37:G37"/>
    <mergeCell ref="C39:D39"/>
    <mergeCell ref="F39:G39"/>
    <mergeCell ref="C40:D40"/>
    <mergeCell ref="F40:G40"/>
    <mergeCell ref="C41:D41"/>
    <mergeCell ref="F41:G41"/>
    <mergeCell ref="A42:G42"/>
    <mergeCell ref="C19:G19"/>
    <mergeCell ref="C20:G20"/>
    <mergeCell ref="A22:B23"/>
    <mergeCell ref="C22:D22"/>
    <mergeCell ref="F22:G22"/>
    <mergeCell ref="C23:D23"/>
    <mergeCell ref="F23:G23"/>
    <mergeCell ref="C14:D14"/>
    <mergeCell ref="F14:G14"/>
    <mergeCell ref="C15:D15"/>
    <mergeCell ref="F15:G15"/>
    <mergeCell ref="A17:G17"/>
    <mergeCell ref="C11:G11"/>
    <mergeCell ref="A5:G5"/>
    <mergeCell ref="A6:G6"/>
    <mergeCell ref="D9:F9"/>
    <mergeCell ref="C13:D13"/>
    <mergeCell ref="F13:G13"/>
  </mergeCells>
  <pageMargins left="0.61" right="0.6" top="0.35" bottom="0.37" header="0.3" footer="0.3"/>
  <pageSetup paperSize="9" scale="9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4ADACBB2E0E43BE6AC5D5CF458654" ma:contentTypeVersion="13" ma:contentTypeDescription="Crée un document." ma:contentTypeScope="" ma:versionID="49f15166e7f1e7accad373c5d1b60e80">
  <xsd:schema xmlns:xsd="http://www.w3.org/2001/XMLSchema" xmlns:xs="http://www.w3.org/2001/XMLSchema" xmlns:p="http://schemas.microsoft.com/office/2006/metadata/properties" xmlns:ns2="4ea586e7-18da-42d9-b9c3-192e59d96260" xmlns:ns3="16e52044-6fb8-451b-9316-0ef6e95f4034" targetNamespace="http://schemas.microsoft.com/office/2006/metadata/properties" ma:root="true" ma:fieldsID="ee98284eb0cc718f55a21640b1829cef" ns2:_="" ns3:_="">
    <xsd:import namespace="4ea586e7-18da-42d9-b9c3-192e59d96260"/>
    <xsd:import namespace="16e52044-6fb8-451b-9316-0ef6e95f403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2:MediaServiceSearchPropertie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a586e7-18da-42d9-b9c3-192e59d96260"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576221e2-7a78-484f-9b9c-379a801e1c21"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e52044-6fb8-451b-9316-0ef6e95f403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c40da3d-c2ca-419e-bc40-7e77c61f1fb7}" ma:internalName="TaxCatchAll" ma:showField="CatchAllData" ma:web="16e52044-6fb8-451b-9316-0ef6e95f40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6e52044-6fb8-451b-9316-0ef6e95f4034" xsi:nil="true"/>
    <lcf76f155ced4ddcb4097134ff3c332f xmlns="4ea586e7-18da-42d9-b9c3-192e59d962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87A804-CE82-4352-BB04-E88BBB9D5CAE}"/>
</file>

<file path=customXml/itemProps2.xml><?xml version="1.0" encoding="utf-8"?>
<ds:datastoreItem xmlns:ds="http://schemas.openxmlformats.org/officeDocument/2006/customXml" ds:itemID="{07A38402-BC35-4E65-98B1-29C5AB39CE6F}"/>
</file>

<file path=customXml/itemProps3.xml><?xml version="1.0" encoding="utf-8"?>
<ds:datastoreItem xmlns:ds="http://schemas.openxmlformats.org/officeDocument/2006/customXml" ds:itemID="{8F54E285-9B0D-4BA8-A677-DF7CB5E7142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salariés </vt:lpstr>
      <vt:lpstr>salariés - indépendants</vt:lpstr>
      <vt:lpstr>Source</vt:lpstr>
      <vt:lpstr>indépendants</vt:lpstr>
      <vt:lpstr>indépendants!Zone_d_impression</vt:lpstr>
      <vt:lpstr>'salariés '!Zone_d_impression</vt:lpstr>
      <vt:lpstr>'salariés - indépendants'!Zone_d_impression</vt:lpstr>
      <vt:lpstr>Source!Zone_d_impression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Gabriel</dc:creator>
  <cp:lastModifiedBy>Catherine Mesot</cp:lastModifiedBy>
  <cp:lastPrinted>2021-07-01T12:07:34Z</cp:lastPrinted>
  <dcterms:created xsi:type="dcterms:W3CDTF">2015-05-08T07:47:44Z</dcterms:created>
  <dcterms:modified xsi:type="dcterms:W3CDTF">2021-07-01T12:08:20Z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0x010100D664ADACBB2E0E43BE6AC5D5CF458654</vt:lpwstr>
  </property>
  <property fmtid="{D5CDD505-2E9C-101B-9397-08002B2CF9AE}" pid="3" name="Order">
    <vt:r8>1455800</vt:r8>
  </property>
  <property fmtid="{D5CDD505-2E9C-101B-9397-08002B2CF9AE}" pid="4" name="MediaServiceImageTags">
    <vt:lpwstr/>
  </property>
</Properties>
</file>